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eko\Documents\DANIJELA 11.04.2022\PRORAČUN 2024\FINANCIJSKI IZVJEŠTA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E306" i="9" s="1"/>
  <c r="B306" i="9" s="1"/>
  <c r="G306" i="9"/>
  <c r="F306" i="9"/>
  <c r="H305" i="9"/>
  <c r="G305" i="9"/>
  <c r="F305" i="9"/>
  <c r="E305" i="9"/>
  <c r="B305" i="9" s="1"/>
  <c r="H304" i="9"/>
  <c r="G304" i="9"/>
  <c r="E304" i="9" s="1"/>
  <c r="B304" i="9" s="1"/>
  <c r="F304" i="9"/>
  <c r="H303" i="9"/>
  <c r="G303" i="9"/>
  <c r="E303" i="9" s="1"/>
  <c r="B303" i="9" s="1"/>
  <c r="F303" i="9"/>
  <c r="H302" i="9"/>
  <c r="G302" i="9"/>
  <c r="E302" i="9" s="1"/>
  <c r="B302" i="9" s="1"/>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F282" i="9"/>
  <c r="H281" i="9"/>
  <c r="G281" i="9"/>
  <c r="E281" i="9" s="1"/>
  <c r="B281" i="9" s="1"/>
  <c r="F281" i="9"/>
  <c r="F280" i="9"/>
  <c r="F279" i="9"/>
  <c r="F278" i="9"/>
  <c r="F276" i="9"/>
  <c r="L275" i="9"/>
  <c r="F275" i="9" s="1"/>
  <c r="H275" i="9"/>
  <c r="F274" i="9"/>
  <c r="I273" i="9"/>
  <c r="H273" i="9"/>
  <c r="F273" i="9"/>
  <c r="E272" i="9"/>
  <c r="M271" i="9"/>
  <c r="L271" i="9"/>
  <c r="E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B256" i="9" s="1"/>
  <c r="E256" i="9"/>
  <c r="M255" i="9"/>
  <c r="F255" i="9" s="1"/>
  <c r="B255" i="9" s="1"/>
  <c r="L255" i="9"/>
  <c r="E255" i="9"/>
  <c r="M254" i="9"/>
  <c r="L254" i="9"/>
  <c r="F254" i="9" s="1"/>
  <c r="E254" i="9"/>
  <c r="B254" i="9" s="1"/>
  <c r="M253" i="9"/>
  <c r="L253" i="9"/>
  <c r="F253" i="9"/>
  <c r="B253" i="9" s="1"/>
  <c r="E253" i="9"/>
  <c r="M252" i="9"/>
  <c r="L252" i="9"/>
  <c r="F252" i="9" s="1"/>
  <c r="E252" i="9"/>
  <c r="M251" i="9"/>
  <c r="F251" i="9" s="1"/>
  <c r="B251" i="9" s="1"/>
  <c r="L251" i="9"/>
  <c r="E251" i="9"/>
  <c r="M250" i="9"/>
  <c r="L250" i="9"/>
  <c r="F250" i="9" s="1"/>
  <c r="E250" i="9"/>
  <c r="B250" i="9" s="1"/>
  <c r="M249" i="9"/>
  <c r="L249" i="9"/>
  <c r="F249" i="9"/>
  <c r="B249" i="9" s="1"/>
  <c r="E249" i="9"/>
  <c r="M248" i="9"/>
  <c r="L248" i="9"/>
  <c r="F248" i="9" s="1"/>
  <c r="E248" i="9"/>
  <c r="B248" i="9" s="1"/>
  <c r="M247" i="9"/>
  <c r="F247" i="9" s="1"/>
  <c r="B247" i="9" s="1"/>
  <c r="L247" i="9"/>
  <c r="E247" i="9"/>
  <c r="M246" i="9"/>
  <c r="L246" i="9"/>
  <c r="F246" i="9" s="1"/>
  <c r="E246" i="9"/>
  <c r="B246" i="9" s="1"/>
  <c r="M245" i="9"/>
  <c r="L245" i="9"/>
  <c r="F245" i="9"/>
  <c r="B245" i="9" s="1"/>
  <c r="E245" i="9"/>
  <c r="M244" i="9"/>
  <c r="L244" i="9"/>
  <c r="F244" i="9" s="1"/>
  <c r="E244" i="9"/>
  <c r="M243" i="9"/>
  <c r="F243" i="9" s="1"/>
  <c r="B243" i="9" s="1"/>
  <c r="L243" i="9"/>
  <c r="E243" i="9"/>
  <c r="M242" i="9"/>
  <c r="L242" i="9"/>
  <c r="F242" i="9" s="1"/>
  <c r="E242" i="9"/>
  <c r="M241" i="9"/>
  <c r="L241" i="9"/>
  <c r="F241" i="9"/>
  <c r="B241" i="9" s="1"/>
  <c r="E241" i="9"/>
  <c r="M240" i="9"/>
  <c r="L240" i="9"/>
  <c r="F240" i="9" s="1"/>
  <c r="E240" i="9"/>
  <c r="B240" i="9" s="1"/>
  <c r="M239" i="9"/>
  <c r="F239" i="9" s="1"/>
  <c r="L239" i="9"/>
  <c r="E239" i="9"/>
  <c r="B239" i="9"/>
  <c r="M238" i="9"/>
  <c r="L238" i="9"/>
  <c r="F238" i="9" s="1"/>
  <c r="E238" i="9"/>
  <c r="B238" i="9" s="1"/>
  <c r="M237" i="9"/>
  <c r="L237" i="9"/>
  <c r="F237" i="9"/>
  <c r="B237" i="9" s="1"/>
  <c r="E237" i="9"/>
  <c r="M236" i="9"/>
  <c r="L236" i="9"/>
  <c r="F236" i="9" s="1"/>
  <c r="E236" i="9"/>
  <c r="M235" i="9"/>
  <c r="F235" i="9" s="1"/>
  <c r="B235" i="9" s="1"/>
  <c r="L235" i="9"/>
  <c r="E235" i="9"/>
  <c r="M234" i="9"/>
  <c r="L234" i="9"/>
  <c r="F234" i="9" s="1"/>
  <c r="E234" i="9"/>
  <c r="B234" i="9" s="1"/>
  <c r="M233" i="9"/>
  <c r="L233" i="9"/>
  <c r="F233" i="9"/>
  <c r="B233" i="9" s="1"/>
  <c r="E233" i="9"/>
  <c r="M232" i="9"/>
  <c r="L232" i="9"/>
  <c r="F232" i="9" s="1"/>
  <c r="E232" i="9"/>
  <c r="B232" i="9" s="1"/>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E226" i="9"/>
  <c r="M225" i="9"/>
  <c r="F225" i="9" s="1"/>
  <c r="B225" i="9" s="1"/>
  <c r="L225" i="9"/>
  <c r="E225" i="9"/>
  <c r="M224" i="9"/>
  <c r="L224" i="9"/>
  <c r="F224" i="9" s="1"/>
  <c r="E224" i="9"/>
  <c r="B224" i="9" s="1"/>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F146" i="9"/>
  <c r="H145" i="9"/>
  <c r="E145" i="9" s="1"/>
  <c r="B145" i="9" s="1"/>
  <c r="G145" i="9"/>
  <c r="F145" i="9"/>
  <c r="H144" i="9"/>
  <c r="E144" i="9" s="1"/>
  <c r="B144" i="9" s="1"/>
  <c r="G144" i="9"/>
  <c r="F144" i="9"/>
  <c r="F143" i="9"/>
  <c r="H142" i="9"/>
  <c r="G142" i="9"/>
  <c r="E142" i="9" s="1"/>
  <c r="F142" i="9"/>
  <c r="B142" i="9"/>
  <c r="H141" i="9"/>
  <c r="G141" i="9"/>
  <c r="F141" i="9"/>
  <c r="E141" i="9"/>
  <c r="B141" i="9" s="1"/>
  <c r="H140" i="9"/>
  <c r="G140" i="9"/>
  <c r="F140" i="9"/>
  <c r="E140" i="9"/>
  <c r="H139" i="9"/>
  <c r="G139" i="9"/>
  <c r="E139" i="9" s="1"/>
  <c r="F139" i="9"/>
  <c r="H138" i="9"/>
  <c r="G138" i="9"/>
  <c r="E138" i="9" s="1"/>
  <c r="F138" i="9"/>
  <c r="B138" i="9"/>
  <c r="H137" i="9"/>
  <c r="G137" i="9"/>
  <c r="F137" i="9"/>
  <c r="E137" i="9"/>
  <c r="B137" i="9" s="1"/>
  <c r="H136" i="9"/>
  <c r="G136" i="9"/>
  <c r="F136" i="9"/>
  <c r="E136" i="9"/>
  <c r="H135" i="9"/>
  <c r="G135" i="9"/>
  <c r="E135" i="9" s="1"/>
  <c r="F135" i="9"/>
  <c r="H134" i="9"/>
  <c r="G134" i="9"/>
  <c r="E134" i="9" s="1"/>
  <c r="F134" i="9"/>
  <c r="B134" i="9"/>
  <c r="H133" i="9"/>
  <c r="G133" i="9"/>
  <c r="F133" i="9"/>
  <c r="E133" i="9"/>
  <c r="B133" i="9" s="1"/>
  <c r="H132" i="9"/>
  <c r="G132" i="9"/>
  <c r="F132" i="9"/>
  <c r="E132" i="9"/>
  <c r="H131" i="9"/>
  <c r="G131" i="9"/>
  <c r="E131" i="9" s="1"/>
  <c r="F131" i="9"/>
  <c r="H130" i="9"/>
  <c r="G130" i="9"/>
  <c r="E130" i="9" s="1"/>
  <c r="F130" i="9"/>
  <c r="B130" i="9"/>
  <c r="H129" i="9"/>
  <c r="G129" i="9"/>
  <c r="F129" i="9"/>
  <c r="E129" i="9"/>
  <c r="B129" i="9" s="1"/>
  <c r="H128" i="9"/>
  <c r="G128" i="9"/>
  <c r="F128" i="9"/>
  <c r="E128" i="9"/>
  <c r="H127" i="9"/>
  <c r="G127" i="9"/>
  <c r="E127" i="9" s="1"/>
  <c r="F127" i="9"/>
  <c r="H126" i="9"/>
  <c r="G126" i="9"/>
  <c r="E126" i="9" s="1"/>
  <c r="F126" i="9"/>
  <c r="B126" i="9"/>
  <c r="H125" i="9"/>
  <c r="G125" i="9"/>
  <c r="F125" i="9"/>
  <c r="E125" i="9"/>
  <c r="B125" i="9" s="1"/>
  <c r="H124" i="9"/>
  <c r="G124" i="9"/>
  <c r="F124" i="9"/>
  <c r="E124" i="9"/>
  <c r="H123" i="9"/>
  <c r="G123" i="9"/>
  <c r="E123" i="9" s="1"/>
  <c r="F123" i="9"/>
  <c r="H122" i="9"/>
  <c r="G122" i="9"/>
  <c r="E122" i="9" s="1"/>
  <c r="F122" i="9"/>
  <c r="B122" i="9"/>
  <c r="H121" i="9"/>
  <c r="G121" i="9"/>
  <c r="F121" i="9"/>
  <c r="E121" i="9"/>
  <c r="B121" i="9" s="1"/>
  <c r="H120" i="9"/>
  <c r="G120" i="9"/>
  <c r="F120" i="9"/>
  <c r="E120" i="9"/>
  <c r="H119" i="9"/>
  <c r="G119" i="9"/>
  <c r="E119" i="9" s="1"/>
  <c r="F119" i="9"/>
  <c r="H118" i="9"/>
  <c r="G118" i="9"/>
  <c r="E118" i="9" s="1"/>
  <c r="F118" i="9"/>
  <c r="B118" i="9"/>
  <c r="H117" i="9"/>
  <c r="G117" i="9"/>
  <c r="F117" i="9"/>
  <c r="E117" i="9"/>
  <c r="B117" i="9" s="1"/>
  <c r="H116" i="9"/>
  <c r="G116" i="9"/>
  <c r="F116" i="9"/>
  <c r="E116" i="9"/>
  <c r="H115" i="9"/>
  <c r="G115" i="9"/>
  <c r="E115" i="9" s="1"/>
  <c r="F115" i="9"/>
  <c r="H114" i="9"/>
  <c r="G114" i="9"/>
  <c r="E114" i="9" s="1"/>
  <c r="F114" i="9"/>
  <c r="B114" i="9"/>
  <c r="H113" i="9"/>
  <c r="G113" i="9"/>
  <c r="F113" i="9"/>
  <c r="E113" i="9"/>
  <c r="B113" i="9" s="1"/>
  <c r="H112" i="9"/>
  <c r="G112" i="9"/>
  <c r="F112" i="9"/>
  <c r="E112" i="9"/>
  <c r="H111" i="9"/>
  <c r="G111" i="9"/>
  <c r="E111" i="9" s="1"/>
  <c r="F111" i="9"/>
  <c r="H110" i="9"/>
  <c r="G110" i="9"/>
  <c r="E110" i="9" s="1"/>
  <c r="F110" i="9"/>
  <c r="B110" i="9"/>
  <c r="H109" i="9"/>
  <c r="G109" i="9"/>
  <c r="F109" i="9"/>
  <c r="E109" i="9"/>
  <c r="B109" i="9" s="1"/>
  <c r="H108" i="9"/>
  <c r="G108" i="9"/>
  <c r="F108" i="9"/>
  <c r="E108" i="9"/>
  <c r="H107" i="9"/>
  <c r="G107" i="9"/>
  <c r="E107" i="9" s="1"/>
  <c r="F107" i="9"/>
  <c r="H106" i="9"/>
  <c r="G106" i="9"/>
  <c r="E106" i="9" s="1"/>
  <c r="F106" i="9"/>
  <c r="B106" i="9"/>
  <c r="H105" i="9"/>
  <c r="G105" i="9"/>
  <c r="F105" i="9"/>
  <c r="E105" i="9"/>
  <c r="B105" i="9" s="1"/>
  <c r="H104" i="9"/>
  <c r="G104" i="9"/>
  <c r="F104" i="9"/>
  <c r="E104" i="9"/>
  <c r="H103" i="9"/>
  <c r="G103" i="9"/>
  <c r="E103" i="9" s="1"/>
  <c r="F103" i="9"/>
  <c r="H102" i="9"/>
  <c r="G102" i="9"/>
  <c r="F102" i="9"/>
  <c r="H101" i="9"/>
  <c r="G101" i="9"/>
  <c r="F101" i="9"/>
  <c r="E101" i="9"/>
  <c r="B101" i="9" s="1"/>
  <c r="H100" i="9"/>
  <c r="G100" i="9"/>
  <c r="F100" i="9"/>
  <c r="E100" i="9"/>
  <c r="H99" i="9"/>
  <c r="G99" i="9"/>
  <c r="E99" i="9" s="1"/>
  <c r="F99" i="9"/>
  <c r="H98" i="9"/>
  <c r="G98" i="9"/>
  <c r="F98" i="9"/>
  <c r="H97" i="9"/>
  <c r="G97" i="9"/>
  <c r="F97" i="9"/>
  <c r="E97" i="9"/>
  <c r="B97" i="9" s="1"/>
  <c r="H96" i="9"/>
  <c r="G96" i="9"/>
  <c r="F96" i="9"/>
  <c r="E96" i="9"/>
  <c r="H95" i="9"/>
  <c r="G95" i="9"/>
  <c r="E95" i="9" s="1"/>
  <c r="F95" i="9"/>
  <c r="H94" i="9"/>
  <c r="G94" i="9"/>
  <c r="F94" i="9"/>
  <c r="H93" i="9"/>
  <c r="G93" i="9"/>
  <c r="F93" i="9"/>
  <c r="E93" i="9"/>
  <c r="B93" i="9" s="1"/>
  <c r="H92" i="9"/>
  <c r="G92" i="9"/>
  <c r="F92" i="9"/>
  <c r="E92" i="9"/>
  <c r="H91" i="9"/>
  <c r="G91" i="9"/>
  <c r="E91" i="9" s="1"/>
  <c r="F91" i="9"/>
  <c r="B91" i="9" s="1"/>
  <c r="H90" i="9"/>
  <c r="G90" i="9"/>
  <c r="F90" i="9"/>
  <c r="E90" i="9"/>
  <c r="B90" i="9" s="1"/>
  <c r="H89" i="9"/>
  <c r="E89" i="9" s="1"/>
  <c r="B89" i="9" s="1"/>
  <c r="G89" i="9"/>
  <c r="F89" i="9"/>
  <c r="H88" i="9"/>
  <c r="G88" i="9"/>
  <c r="E88" i="9" s="1"/>
  <c r="B88" i="9" s="1"/>
  <c r="F88" i="9"/>
  <c r="H87" i="9"/>
  <c r="G87" i="9"/>
  <c r="F87" i="9"/>
  <c r="H86" i="9"/>
  <c r="G86" i="9"/>
  <c r="F86" i="9"/>
  <c r="H85" i="9"/>
  <c r="G85" i="9"/>
  <c r="F85" i="9"/>
  <c r="E85" i="9"/>
  <c r="B85" i="9" s="1"/>
  <c r="H84" i="9"/>
  <c r="G84" i="9"/>
  <c r="F84" i="9"/>
  <c r="E84" i="9"/>
  <c r="H83" i="9"/>
  <c r="G83" i="9"/>
  <c r="E83" i="9" s="1"/>
  <c r="F83" i="9"/>
  <c r="B83" i="9" s="1"/>
  <c r="H82" i="9"/>
  <c r="G82" i="9"/>
  <c r="F82" i="9"/>
  <c r="E82" i="9"/>
  <c r="B82" i="9" s="1"/>
  <c r="H81" i="9"/>
  <c r="E81" i="9" s="1"/>
  <c r="B81" i="9" s="1"/>
  <c r="G81" i="9"/>
  <c r="F81" i="9"/>
  <c r="H80" i="9"/>
  <c r="G80" i="9"/>
  <c r="E80" i="9" s="1"/>
  <c r="B80" i="9" s="1"/>
  <c r="F80" i="9"/>
  <c r="H79" i="9"/>
  <c r="G79" i="9"/>
  <c r="F79" i="9"/>
  <c r="H78" i="9"/>
  <c r="G78" i="9"/>
  <c r="F78" i="9"/>
  <c r="H77" i="9"/>
  <c r="G77" i="9"/>
  <c r="F77" i="9"/>
  <c r="E77" i="9"/>
  <c r="B77" i="9" s="1"/>
  <c r="H76" i="9"/>
  <c r="G76" i="9"/>
  <c r="F76" i="9"/>
  <c r="E76" i="9"/>
  <c r="B76" i="9" s="1"/>
  <c r="H75" i="9"/>
  <c r="G75" i="9"/>
  <c r="E75" i="9" s="1"/>
  <c r="B75" i="9" s="1"/>
  <c r="F75" i="9"/>
  <c r="H74" i="9"/>
  <c r="G74" i="9"/>
  <c r="F74" i="9"/>
  <c r="H73" i="9"/>
  <c r="G73" i="9"/>
  <c r="F73" i="9"/>
  <c r="E73" i="9"/>
  <c r="B73" i="9" s="1"/>
  <c r="H72" i="9"/>
  <c r="G72" i="9"/>
  <c r="F72" i="9"/>
  <c r="E72" i="9"/>
  <c r="B72" i="9" s="1"/>
  <c r="H71" i="9"/>
  <c r="G71" i="9"/>
  <c r="F71" i="9"/>
  <c r="H70" i="9"/>
  <c r="G70" i="9"/>
  <c r="F70" i="9"/>
  <c r="H69" i="9"/>
  <c r="E69" i="9" s="1"/>
  <c r="B69" i="9" s="1"/>
  <c r="G69" i="9"/>
  <c r="F69" i="9"/>
  <c r="H68" i="9"/>
  <c r="E68" i="9" s="1"/>
  <c r="G68" i="9"/>
  <c r="F68" i="9"/>
  <c r="H67" i="9"/>
  <c r="G67" i="9"/>
  <c r="E67" i="9" s="1"/>
  <c r="B67" i="9" s="1"/>
  <c r="F67" i="9"/>
  <c r="H66" i="9"/>
  <c r="G66" i="9"/>
  <c r="E66" i="9" s="1"/>
  <c r="F66" i="9"/>
  <c r="B66" i="9"/>
  <c r="H65" i="9"/>
  <c r="G65" i="9"/>
  <c r="F65" i="9"/>
  <c r="E65" i="9"/>
  <c r="B65" i="9" s="1"/>
  <c r="H64" i="9"/>
  <c r="G64" i="9"/>
  <c r="F64" i="9"/>
  <c r="E64" i="9"/>
  <c r="H63" i="9"/>
  <c r="G63" i="9"/>
  <c r="E63" i="9" s="1"/>
  <c r="B63" i="9" s="1"/>
  <c r="F63" i="9"/>
  <c r="H62" i="9"/>
  <c r="G62" i="9"/>
  <c r="F62" i="9"/>
  <c r="H61" i="9"/>
  <c r="G61" i="9"/>
  <c r="F61" i="9"/>
  <c r="E61" i="9"/>
  <c r="B61" i="9" s="1"/>
  <c r="H60" i="9"/>
  <c r="G60" i="9"/>
  <c r="F60" i="9"/>
  <c r="E60" i="9"/>
  <c r="B60" i="9" s="1"/>
  <c r="H59" i="9"/>
  <c r="G59" i="9"/>
  <c r="F59" i="9"/>
  <c r="H58" i="9"/>
  <c r="G58" i="9"/>
  <c r="F58" i="9"/>
  <c r="H57" i="9"/>
  <c r="G57" i="9"/>
  <c r="F57" i="9"/>
  <c r="E57" i="9"/>
  <c r="B57" i="9" s="1"/>
  <c r="H56" i="9"/>
  <c r="G56" i="9"/>
  <c r="F56" i="9"/>
  <c r="E56" i="9"/>
  <c r="B56" i="9" s="1"/>
  <c r="H55" i="9"/>
  <c r="G55" i="9"/>
  <c r="E55" i="9" s="1"/>
  <c r="B55" i="9" s="1"/>
  <c r="F55" i="9"/>
  <c r="H54" i="9"/>
  <c r="G54" i="9"/>
  <c r="F54" i="9"/>
  <c r="H53" i="9"/>
  <c r="G53" i="9"/>
  <c r="F53" i="9"/>
  <c r="E53" i="9"/>
  <c r="B53" i="9" s="1"/>
  <c r="H52" i="9"/>
  <c r="G52" i="9"/>
  <c r="F52" i="9"/>
  <c r="E52" i="9"/>
  <c r="H51" i="9"/>
  <c r="G51" i="9"/>
  <c r="E51" i="9" s="1"/>
  <c r="B51" i="9" s="1"/>
  <c r="F51" i="9"/>
  <c r="H50" i="9"/>
  <c r="G50" i="9"/>
  <c r="E50" i="9" s="1"/>
  <c r="F50" i="9"/>
  <c r="B50" i="9"/>
  <c r="H49" i="9"/>
  <c r="G49" i="9"/>
  <c r="F49" i="9"/>
  <c r="E49" i="9"/>
  <c r="B49" i="9" s="1"/>
  <c r="H48" i="9"/>
  <c r="G48" i="9"/>
  <c r="F48" i="9"/>
  <c r="E48" i="9"/>
  <c r="H47" i="9"/>
  <c r="G47" i="9"/>
  <c r="F47" i="9"/>
  <c r="H46" i="9"/>
  <c r="G46" i="9"/>
  <c r="F46" i="9"/>
  <c r="H45" i="9"/>
  <c r="E45" i="9" s="1"/>
  <c r="B45" i="9" s="1"/>
  <c r="G45" i="9"/>
  <c r="F45" i="9"/>
  <c r="H44" i="9"/>
  <c r="G44" i="9"/>
  <c r="F44" i="9"/>
  <c r="E44" i="9"/>
  <c r="H43" i="9"/>
  <c r="G43" i="9"/>
  <c r="F43" i="9"/>
  <c r="H42" i="9"/>
  <c r="G42" i="9"/>
  <c r="F42" i="9"/>
  <c r="H41" i="9"/>
  <c r="E41" i="9" s="1"/>
  <c r="B41" i="9" s="1"/>
  <c r="G41" i="9"/>
  <c r="F41" i="9"/>
  <c r="H40" i="9"/>
  <c r="G40" i="9"/>
  <c r="F40" i="9"/>
  <c r="E40" i="9"/>
  <c r="H39" i="9"/>
  <c r="G39" i="9"/>
  <c r="E39" i="9" s="1"/>
  <c r="F39" i="9"/>
  <c r="H38" i="9"/>
  <c r="G38" i="9"/>
  <c r="F38" i="9"/>
  <c r="H37" i="9"/>
  <c r="G37" i="9"/>
  <c r="F37" i="9"/>
  <c r="E37" i="9"/>
  <c r="B37" i="9" s="1"/>
  <c r="H36" i="9"/>
  <c r="G36" i="9"/>
  <c r="F36" i="9"/>
  <c r="E36" i="9"/>
  <c r="H35" i="9"/>
  <c r="G35" i="9"/>
  <c r="E35" i="9" s="1"/>
  <c r="F35" i="9"/>
  <c r="H34" i="9"/>
  <c r="G34" i="9"/>
  <c r="F34" i="9"/>
  <c r="H33" i="9"/>
  <c r="G33" i="9"/>
  <c r="F33" i="9"/>
  <c r="H32" i="9"/>
  <c r="G32" i="9"/>
  <c r="F32" i="9"/>
  <c r="H31" i="9"/>
  <c r="G31" i="9"/>
  <c r="E31" i="9" s="1"/>
  <c r="B31" i="9" s="1"/>
  <c r="F31" i="9"/>
  <c r="H30" i="9"/>
  <c r="G30" i="9"/>
  <c r="F30" i="9"/>
  <c r="H29" i="9"/>
  <c r="G29" i="9"/>
  <c r="E29" i="9" s="1"/>
  <c r="B29" i="9" s="1"/>
  <c r="F29" i="9"/>
  <c r="H28" i="9"/>
  <c r="E28" i="9" s="1"/>
  <c r="G28" i="9"/>
  <c r="F28" i="9"/>
  <c r="B28" i="9"/>
  <c r="H27" i="9"/>
  <c r="G27" i="9"/>
  <c r="F27" i="9"/>
  <c r="H26" i="9"/>
  <c r="G26" i="9"/>
  <c r="F26" i="9"/>
  <c r="H25" i="9"/>
  <c r="G25" i="9"/>
  <c r="F25" i="9"/>
  <c r="E25" i="9"/>
  <c r="B25" i="9" s="1"/>
  <c r="H24" i="9"/>
  <c r="G24" i="9"/>
  <c r="F24" i="9"/>
  <c r="E24" i="9"/>
  <c r="B24" i="9" s="1"/>
  <c r="H23" i="9"/>
  <c r="G23" i="9"/>
  <c r="E23" i="9" s="1"/>
  <c r="B23" i="9" s="1"/>
  <c r="F23" i="9"/>
  <c r="H22" i="9"/>
  <c r="G22" i="9"/>
  <c r="E22" i="9" s="1"/>
  <c r="B22" i="9" s="1"/>
  <c r="F22" i="9"/>
  <c r="F21" i="9"/>
  <c r="F4" i="9"/>
  <c r="O3" i="9"/>
  <c r="G275" i="9" s="1"/>
  <c r="E275" i="9" s="1"/>
  <c r="B275" i="9" s="1"/>
  <c r="I3" i="9"/>
  <c r="H3" i="9"/>
  <c r="I10" i="9" s="1"/>
  <c r="G3" i="9"/>
  <c r="D101" i="8"/>
  <c r="C1576" i="1" s="1"/>
  <c r="D95" i="8"/>
  <c r="D90" i="8"/>
  <c r="D85" i="8"/>
  <c r="D80" i="8"/>
  <c r="D75" i="8"/>
  <c r="D70" i="8"/>
  <c r="D65" i="8"/>
  <c r="D60" i="8"/>
  <c r="D55" i="8"/>
  <c r="D49" i="8" s="1"/>
  <c r="C1524" i="1" s="1"/>
  <c r="H1524" i="1" s="1"/>
  <c r="D50" i="8"/>
  <c r="D44" i="8"/>
  <c r="D36" i="8"/>
  <c r="D26" i="8"/>
  <c r="D24" i="8" s="1"/>
  <c r="C1499" i="1" s="1"/>
  <c r="H1499" i="1" s="1"/>
  <c r="D18" i="8"/>
  <c r="D8" i="8"/>
  <c r="D6" i="8" s="1"/>
  <c r="C1481" i="1" s="1"/>
  <c r="E44" i="7"/>
  <c r="D44" i="7"/>
  <c r="E39" i="7"/>
  <c r="D39" i="7"/>
  <c r="D38" i="7" s="1"/>
  <c r="H31" i="3" s="1"/>
  <c r="E38" i="7"/>
  <c r="E30" i="7"/>
  <c r="D30" i="7"/>
  <c r="E23" i="7"/>
  <c r="E22" i="7" s="1"/>
  <c r="D23" i="7"/>
  <c r="D22" i="7"/>
  <c r="H30" i="3" s="1"/>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D413" i="1" s="1"/>
  <c r="D418" i="4"/>
  <c r="F417" i="4"/>
  <c r="E417" i="4"/>
  <c r="D417" i="4"/>
  <c r="E416" i="4"/>
  <c r="D411" i="1" s="1"/>
  <c r="H411" i="1" s="1"/>
  <c r="D416" i="4"/>
  <c r="D643" i="4" s="1"/>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58" i="1" s="1"/>
  <c r="D364" i="4"/>
  <c r="D363" i="4"/>
  <c r="F362" i="4"/>
  <c r="F361" i="4"/>
  <c r="F360" i="4"/>
  <c r="F359" i="4"/>
  <c r="F358" i="4"/>
  <c r="F357" i="4"/>
  <c r="E356" i="4"/>
  <c r="E351" i="4" s="1"/>
  <c r="D346" i="1" s="1"/>
  <c r="D356" i="4"/>
  <c r="F355" i="4"/>
  <c r="F354" i="4"/>
  <c r="F353" i="4"/>
  <c r="E352" i="4"/>
  <c r="F352" i="4" s="1"/>
  <c r="D352" i="4"/>
  <c r="D351" i="4" s="1"/>
  <c r="D350"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2" i="4" s="1"/>
  <c r="F310" i="4"/>
  <c r="F309" i="4"/>
  <c r="F308" i="4"/>
  <c r="F307" i="4"/>
  <c r="F306" i="4"/>
  <c r="F305" i="4"/>
  <c r="E304" i="4"/>
  <c r="E299" i="4" s="1"/>
  <c r="D304" i="4"/>
  <c r="D299" i="4" s="1"/>
  <c r="F303" i="4"/>
  <c r="F302" i="4"/>
  <c r="F301" i="4"/>
  <c r="F300" i="4"/>
  <c r="E300" i="4"/>
  <c r="D300" i="4"/>
  <c r="F299" i="4"/>
  <c r="F296" i="4"/>
  <c r="F295" i="4"/>
  <c r="F294" i="4"/>
  <c r="F293" i="4"/>
  <c r="F292" i="4"/>
  <c r="F288" i="4"/>
  <c r="E288" i="4"/>
  <c r="D288" i="4"/>
  <c r="E287" i="4"/>
  <c r="D287" i="4"/>
  <c r="F287" i="4" s="1"/>
  <c r="F286" i="4"/>
  <c r="F285" i="4"/>
  <c r="F284" i="4"/>
  <c r="F283" i="4"/>
  <c r="F282" i="4"/>
  <c r="F281" i="4"/>
  <c r="F280" i="4"/>
  <c r="E279" i="4"/>
  <c r="D275" i="1" s="1"/>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F169" i="4"/>
  <c r="E169" i="4"/>
  <c r="D169" i="4"/>
  <c r="F168" i="4"/>
  <c r="F167" i="4"/>
  <c r="F166" i="4"/>
  <c r="F165" i="4"/>
  <c r="E164" i="4"/>
  <c r="D164" i="4"/>
  <c r="D163" i="4"/>
  <c r="F162" i="4"/>
  <c r="F161" i="4"/>
  <c r="F160" i="4"/>
  <c r="F159" i="4"/>
  <c r="E159" i="4"/>
  <c r="E152" i="4" s="1"/>
  <c r="D148" i="1" s="1"/>
  <c r="D159" i="4"/>
  <c r="F158" i="4"/>
  <c r="F157" i="4"/>
  <c r="F156" i="4"/>
  <c r="F155" i="4"/>
  <c r="F154" i="4"/>
  <c r="F153" i="4"/>
  <c r="E153" i="4"/>
  <c r="D153" i="4"/>
  <c r="D152" i="4" s="1"/>
  <c r="F150" i="4"/>
  <c r="F149" i="4"/>
  <c r="F148" i="4"/>
  <c r="F147" i="4"/>
  <c r="F146" i="4"/>
  <c r="F145" i="4"/>
  <c r="F144" i="4"/>
  <c r="F143" i="4"/>
  <c r="F142" i="4"/>
  <c r="F141" i="4"/>
  <c r="E140" i="4"/>
  <c r="F140" i="4" s="1"/>
  <c r="D140" i="4"/>
  <c r="D139" i="4"/>
  <c r="F138" i="4"/>
  <c r="F137" i="4"/>
  <c r="F136" i="4"/>
  <c r="F135" i="4"/>
  <c r="E134" i="4"/>
  <c r="D134" i="4"/>
  <c r="E133" i="4"/>
  <c r="F132" i="4"/>
  <c r="F131" i="4"/>
  <c r="F130" i="4"/>
  <c r="F129" i="4"/>
  <c r="F128" i="4"/>
  <c r="E128" i="4"/>
  <c r="D128" i="4"/>
  <c r="F127" i="4"/>
  <c r="F126" i="4"/>
  <c r="E125" i="4"/>
  <c r="F125" i="4" s="1"/>
  <c r="D125" i="4"/>
  <c r="D124" i="4"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7" i="1"/>
  <c r="C1577" i="1"/>
  <c r="G1577" i="1" s="1"/>
  <c r="H1576" i="1"/>
  <c r="G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6" i="1" s="1"/>
  <c r="C1565" i="1"/>
  <c r="G1565" i="1" s="1"/>
  <c r="H1564" i="1"/>
  <c r="C1564" i="1"/>
  <c r="G1564" i="1" s="1"/>
  <c r="H1563" i="1"/>
  <c r="G1563" i="1"/>
  <c r="C1563" i="1"/>
  <c r="C1562" i="1"/>
  <c r="H1562" i="1" s="1"/>
  <c r="H1561" i="1"/>
  <c r="C1561" i="1"/>
  <c r="G1561" i="1" s="1"/>
  <c r="C1560" i="1"/>
  <c r="H1560" i="1" s="1"/>
  <c r="C1559" i="1"/>
  <c r="H1559" i="1" s="1"/>
  <c r="G1558" i="1"/>
  <c r="C1558" i="1"/>
  <c r="H1558" i="1" s="1"/>
  <c r="C1557" i="1"/>
  <c r="G1557" i="1" s="1"/>
  <c r="H1556" i="1"/>
  <c r="G1556" i="1"/>
  <c r="C1556" i="1"/>
  <c r="H1555" i="1"/>
  <c r="G1555" i="1"/>
  <c r="C1555" i="1"/>
  <c r="C1554" i="1"/>
  <c r="H1554" i="1" s="1"/>
  <c r="H1553" i="1"/>
  <c r="C1553" i="1"/>
  <c r="G1553" i="1" s="1"/>
  <c r="C1552" i="1"/>
  <c r="H1552" i="1" s="1"/>
  <c r="C1551" i="1"/>
  <c r="H1551" i="1" s="1"/>
  <c r="C1550" i="1"/>
  <c r="G1550" i="1" s="1"/>
  <c r="H1549" i="1"/>
  <c r="G1549" i="1"/>
  <c r="C1549" i="1"/>
  <c r="C1548" i="1"/>
  <c r="H1548" i="1" s="1"/>
  <c r="C1547" i="1"/>
  <c r="H1547" i="1" s="1"/>
  <c r="H1546" i="1"/>
  <c r="C1546" i="1"/>
  <c r="G1546" i="1" s="1"/>
  <c r="H1545" i="1"/>
  <c r="G1545" i="1"/>
  <c r="C1545" i="1"/>
  <c r="C1544" i="1"/>
  <c r="H1544" i="1" s="1"/>
  <c r="C1543" i="1"/>
  <c r="H1543" i="1" s="1"/>
  <c r="H1542" i="1"/>
  <c r="C1542" i="1"/>
  <c r="G1542" i="1" s="1"/>
  <c r="H1541" i="1"/>
  <c r="G1541" i="1"/>
  <c r="C1541" i="1"/>
  <c r="C1540" i="1"/>
  <c r="H1540" i="1" s="1"/>
  <c r="C1539" i="1"/>
  <c r="H1539" i="1" s="1"/>
  <c r="H1538" i="1"/>
  <c r="C1538" i="1"/>
  <c r="G1538" i="1" s="1"/>
  <c r="H1537" i="1"/>
  <c r="G1537" i="1"/>
  <c r="C1537" i="1"/>
  <c r="C1536" i="1"/>
  <c r="H1536" i="1" s="1"/>
  <c r="C1535" i="1"/>
  <c r="H1535" i="1" s="1"/>
  <c r="C1534" i="1"/>
  <c r="G1534" i="1" s="1"/>
  <c r="H1533" i="1"/>
  <c r="C1533" i="1"/>
  <c r="G1533" i="1" s="1"/>
  <c r="C1532" i="1"/>
  <c r="H1532" i="1" s="1"/>
  <c r="C1531" i="1"/>
  <c r="H1531" i="1" s="1"/>
  <c r="H1529" i="1"/>
  <c r="G1529" i="1"/>
  <c r="C1529" i="1"/>
  <c r="C1528" i="1"/>
  <c r="H1528" i="1" s="1"/>
  <c r="C1527" i="1"/>
  <c r="H1527" i="1" s="1"/>
  <c r="H1526" i="1"/>
  <c r="C1526" i="1"/>
  <c r="G1526" i="1" s="1"/>
  <c r="H1525" i="1"/>
  <c r="G1525" i="1"/>
  <c r="C1525" i="1"/>
  <c r="C1523" i="1"/>
  <c r="H1523" i="1" s="1"/>
  <c r="H1522" i="1"/>
  <c r="C1522" i="1"/>
  <c r="G1522" i="1" s="1"/>
  <c r="H1521" i="1"/>
  <c r="G1521" i="1"/>
  <c r="C1521" i="1"/>
  <c r="C1520" i="1"/>
  <c r="H1520" i="1" s="1"/>
  <c r="C1519" i="1"/>
  <c r="H1519" i="1" s="1"/>
  <c r="C1516" i="1"/>
  <c r="H1516" i="1" s="1"/>
  <c r="C1515" i="1"/>
  <c r="H1515" i="1" s="1"/>
  <c r="H1514" i="1"/>
  <c r="C1514" i="1"/>
  <c r="G1514" i="1" s="1"/>
  <c r="H1513" i="1"/>
  <c r="G1513" i="1"/>
  <c r="C1513" i="1"/>
  <c r="C1512" i="1"/>
  <c r="H1512" i="1" s="1"/>
  <c r="C1511" i="1"/>
  <c r="H1511" i="1" s="1"/>
  <c r="H1510" i="1"/>
  <c r="C1510" i="1"/>
  <c r="G1510" i="1" s="1"/>
  <c r="C1509" i="1"/>
  <c r="H1509" i="1" s="1"/>
  <c r="C1508" i="1"/>
  <c r="H1508" i="1" s="1"/>
  <c r="C1507" i="1"/>
  <c r="H1507" i="1" s="1"/>
  <c r="H1506" i="1"/>
  <c r="C1506" i="1"/>
  <c r="G1506" i="1" s="1"/>
  <c r="H1505" i="1"/>
  <c r="C1505" i="1"/>
  <c r="G1505" i="1" s="1"/>
  <c r="C1504" i="1"/>
  <c r="H1504" i="1" s="1"/>
  <c r="C1503" i="1"/>
  <c r="H1503" i="1" s="1"/>
  <c r="C1502" i="1"/>
  <c r="G1502" i="1" s="1"/>
  <c r="C1500" i="1"/>
  <c r="H1500" i="1" s="1"/>
  <c r="H1498" i="1"/>
  <c r="C1498" i="1"/>
  <c r="G1498" i="1" s="1"/>
  <c r="G1497" i="1"/>
  <c r="C1497" i="1"/>
  <c r="H1497" i="1" s="1"/>
  <c r="C1496" i="1"/>
  <c r="H1496" i="1" s="1"/>
  <c r="C1495" i="1"/>
  <c r="H1495" i="1" s="1"/>
  <c r="H1494" i="1"/>
  <c r="C1494" i="1"/>
  <c r="G1494" i="1" s="1"/>
  <c r="C1493" i="1"/>
  <c r="H1493" i="1" s="1"/>
  <c r="C1492" i="1"/>
  <c r="H1492" i="1" s="1"/>
  <c r="C1491" i="1"/>
  <c r="H1491" i="1" s="1"/>
  <c r="C1490" i="1"/>
  <c r="G1490" i="1" s="1"/>
  <c r="G1489" i="1"/>
  <c r="C1489" i="1"/>
  <c r="H1489" i="1" s="1"/>
  <c r="C1488" i="1"/>
  <c r="H1488" i="1" s="1"/>
  <c r="C1487" i="1"/>
  <c r="H1487" i="1" s="1"/>
  <c r="C1486" i="1"/>
  <c r="G1486" i="1" s="1"/>
  <c r="H1485" i="1"/>
  <c r="C1485" i="1"/>
  <c r="G1485" i="1" s="1"/>
  <c r="C1484" i="1"/>
  <c r="H1484" i="1" s="1"/>
  <c r="C1483" i="1"/>
  <c r="H1483" i="1" s="1"/>
  <c r="H1482" i="1"/>
  <c r="C1482" i="1"/>
  <c r="G1482" i="1" s="1"/>
  <c r="C1480" i="1"/>
  <c r="H1479" i="1"/>
  <c r="G1479" i="1"/>
  <c r="I1479" i="1" s="1"/>
  <c r="D1479" i="1"/>
  <c r="C1479" i="1"/>
  <c r="J1479" i="1" s="1"/>
  <c r="D1478" i="1"/>
  <c r="C1478" i="1"/>
  <c r="H1478" i="1" s="1"/>
  <c r="H1477" i="1"/>
  <c r="G1477" i="1"/>
  <c r="I1477" i="1" s="1"/>
  <c r="D1477" i="1"/>
  <c r="C1477" i="1"/>
  <c r="J1477" i="1" s="1"/>
  <c r="D1476" i="1"/>
  <c r="C1476" i="1"/>
  <c r="H1476" i="1" s="1"/>
  <c r="D1475" i="1"/>
  <c r="C1475" i="1"/>
  <c r="H1475" i="1" s="1"/>
  <c r="H1474" i="1"/>
  <c r="G1474" i="1"/>
  <c r="I1474" i="1" s="1"/>
  <c r="D1474" i="1"/>
  <c r="C1474" i="1"/>
  <c r="J1474" i="1" s="1"/>
  <c r="D1473" i="1"/>
  <c r="C1473" i="1"/>
  <c r="H1473" i="1" s="1"/>
  <c r="H1472" i="1"/>
  <c r="G1472" i="1"/>
  <c r="I1472" i="1" s="1"/>
  <c r="D1472" i="1"/>
  <c r="C1472" i="1"/>
  <c r="J1472" i="1" s="1"/>
  <c r="D1471" i="1"/>
  <c r="C1471" i="1"/>
  <c r="H1471" i="1" s="1"/>
  <c r="D1470" i="1"/>
  <c r="C1470" i="1"/>
  <c r="H1470" i="1" s="1"/>
  <c r="D1469" i="1"/>
  <c r="C1469" i="1"/>
  <c r="H1469" i="1" s="1"/>
  <c r="H1468" i="1"/>
  <c r="G1468" i="1"/>
  <c r="I1468" i="1" s="1"/>
  <c r="D1468" i="1"/>
  <c r="C1468" i="1"/>
  <c r="J1468" i="1" s="1"/>
  <c r="D1467" i="1"/>
  <c r="C1467" i="1"/>
  <c r="H1467" i="1" s="1"/>
  <c r="H1466" i="1"/>
  <c r="G1466" i="1"/>
  <c r="I1466" i="1" s="1"/>
  <c r="D1466" i="1"/>
  <c r="C1466" i="1"/>
  <c r="J1466" i="1" s="1"/>
  <c r="D1465" i="1"/>
  <c r="C1465" i="1"/>
  <c r="H1465" i="1" s="1"/>
  <c r="H1464" i="1"/>
  <c r="G1464" i="1"/>
  <c r="I1464" i="1" s="1"/>
  <c r="D1464" i="1"/>
  <c r="C1464" i="1"/>
  <c r="J1464" i="1" s="1"/>
  <c r="D1463" i="1"/>
  <c r="C1463" i="1"/>
  <c r="H1463" i="1" s="1"/>
  <c r="H1462" i="1"/>
  <c r="G1462" i="1"/>
  <c r="I1462" i="1" s="1"/>
  <c r="D1462" i="1"/>
  <c r="C1462" i="1"/>
  <c r="J1462" i="1" s="1"/>
  <c r="H1461" i="1"/>
  <c r="G1461" i="1"/>
  <c r="D1461" i="1"/>
  <c r="C1461" i="1"/>
  <c r="D1460" i="1"/>
  <c r="C1460" i="1"/>
  <c r="H1460" i="1" s="1"/>
  <c r="H1459" i="1"/>
  <c r="G1459" i="1"/>
  <c r="I1459" i="1" s="1"/>
  <c r="D1459" i="1"/>
  <c r="C1459" i="1"/>
  <c r="J1459" i="1" s="1"/>
  <c r="D1458" i="1"/>
  <c r="C1458" i="1"/>
  <c r="H1458" i="1" s="1"/>
  <c r="H1457" i="1"/>
  <c r="G1457" i="1"/>
  <c r="I1457" i="1" s="1"/>
  <c r="D1457" i="1"/>
  <c r="C1457" i="1"/>
  <c r="J1457" i="1" s="1"/>
  <c r="D1456" i="1"/>
  <c r="C1456" i="1"/>
  <c r="H1456" i="1" s="1"/>
  <c r="H1455" i="1"/>
  <c r="G1455" i="1"/>
  <c r="I1455" i="1" s="1"/>
  <c r="D1455" i="1"/>
  <c r="C1455" i="1"/>
  <c r="J1455" i="1" s="1"/>
  <c r="H1454" i="1"/>
  <c r="G1454" i="1"/>
  <c r="D1454" i="1"/>
  <c r="C1454" i="1"/>
  <c r="H1453" i="1"/>
  <c r="G1453" i="1"/>
  <c r="D1453" i="1"/>
  <c r="C1453" i="1"/>
  <c r="D1452" i="1"/>
  <c r="C1452" i="1"/>
  <c r="H1452" i="1" s="1"/>
  <c r="H1451" i="1"/>
  <c r="G1451" i="1"/>
  <c r="I1451" i="1" s="1"/>
  <c r="D1451" i="1"/>
  <c r="C1451" i="1"/>
  <c r="J1451" i="1" s="1"/>
  <c r="D1450" i="1"/>
  <c r="C1450" i="1"/>
  <c r="H1450" i="1" s="1"/>
  <c r="H1449" i="1"/>
  <c r="G1449" i="1"/>
  <c r="I1449" i="1" s="1"/>
  <c r="D1449" i="1"/>
  <c r="C1449" i="1"/>
  <c r="J1449" i="1" s="1"/>
  <c r="D1448" i="1"/>
  <c r="C1448" i="1"/>
  <c r="H1448" i="1" s="1"/>
  <c r="H1447" i="1"/>
  <c r="G1447" i="1"/>
  <c r="I1447" i="1" s="1"/>
  <c r="D1447" i="1"/>
  <c r="C1447" i="1"/>
  <c r="J1447" i="1" s="1"/>
  <c r="D1446" i="1"/>
  <c r="C1446" i="1"/>
  <c r="H1446" i="1" s="1"/>
  <c r="D1445" i="1"/>
  <c r="H1445" i="1" s="1"/>
  <c r="C1445" i="1"/>
  <c r="J1445" i="1" s="1"/>
  <c r="H1444" i="1"/>
  <c r="D1444" i="1"/>
  <c r="C1444" i="1"/>
  <c r="G1444" i="1" s="1"/>
  <c r="I1444" i="1" s="1"/>
  <c r="D1443" i="1"/>
  <c r="H1443" i="1" s="1"/>
  <c r="C1443" i="1"/>
  <c r="H1442" i="1"/>
  <c r="D1442" i="1"/>
  <c r="C1442" i="1"/>
  <c r="G1442" i="1" s="1"/>
  <c r="I1442" i="1" s="1"/>
  <c r="D1441" i="1"/>
  <c r="H1441" i="1" s="1"/>
  <c r="C1441" i="1"/>
  <c r="H1440" i="1"/>
  <c r="D1440" i="1"/>
  <c r="C1440" i="1"/>
  <c r="G1440" i="1" s="1"/>
  <c r="I1440" i="1" s="1"/>
  <c r="D1439" i="1"/>
  <c r="H1439" i="1" s="1"/>
  <c r="C1439" i="1"/>
  <c r="D1438" i="1"/>
  <c r="H1438" i="1" s="1"/>
  <c r="C1438" i="1"/>
  <c r="D1437" i="1"/>
  <c r="H1437" i="1" s="1"/>
  <c r="C1437" i="1"/>
  <c r="C1436"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G1344" i="1"/>
  <c r="D1344" i="1"/>
  <c r="H1344" i="1" s="1"/>
  <c r="C1344" i="1"/>
  <c r="D1343" i="1"/>
  <c r="H1343" i="1" s="1"/>
  <c r="C1343" i="1"/>
  <c r="G1342" i="1"/>
  <c r="D1342" i="1"/>
  <c r="H1342" i="1" s="1"/>
  <c r="C1342" i="1"/>
  <c r="D1341" i="1"/>
  <c r="H1341" i="1" s="1"/>
  <c r="C1341" i="1"/>
  <c r="G1340" i="1"/>
  <c r="D1340" i="1"/>
  <c r="H1340" i="1" s="1"/>
  <c r="C1340" i="1"/>
  <c r="D1339" i="1"/>
  <c r="H1339" i="1" s="1"/>
  <c r="C1339" i="1"/>
  <c r="G1338" i="1"/>
  <c r="D1338" i="1"/>
  <c r="H1338" i="1" s="1"/>
  <c r="C1338" i="1"/>
  <c r="D1337" i="1"/>
  <c r="H1337" i="1" s="1"/>
  <c r="C1337" i="1"/>
  <c r="G1336" i="1"/>
  <c r="D1336" i="1"/>
  <c r="H1336" i="1" s="1"/>
  <c r="C1336" i="1"/>
  <c r="D1335" i="1"/>
  <c r="H1335" i="1" s="1"/>
  <c r="C1335" i="1"/>
  <c r="G1334" i="1"/>
  <c r="D1334" i="1"/>
  <c r="H1334" i="1" s="1"/>
  <c r="C1334" i="1"/>
  <c r="D1333" i="1"/>
  <c r="H1333" i="1" s="1"/>
  <c r="C1333" i="1"/>
  <c r="G1332" i="1"/>
  <c r="D1332" i="1"/>
  <c r="H1332" i="1" s="1"/>
  <c r="C1332" i="1"/>
  <c r="D1331" i="1"/>
  <c r="H1331" i="1" s="1"/>
  <c r="C1331" i="1"/>
  <c r="G1330" i="1"/>
  <c r="D1330" i="1"/>
  <c r="H1330" i="1" s="1"/>
  <c r="C1330" i="1"/>
  <c r="D1328" i="1"/>
  <c r="H1328" i="1" s="1"/>
  <c r="C1328" i="1"/>
  <c r="G1327" i="1"/>
  <c r="D1327" i="1"/>
  <c r="H1327" i="1" s="1"/>
  <c r="C1327" i="1"/>
  <c r="D1326" i="1"/>
  <c r="H1326" i="1" s="1"/>
  <c r="C1326" i="1"/>
  <c r="G1325" i="1"/>
  <c r="D1325" i="1"/>
  <c r="H1325" i="1" s="1"/>
  <c r="C1325" i="1"/>
  <c r="D1324" i="1"/>
  <c r="H1324" i="1" s="1"/>
  <c r="C1324" i="1"/>
  <c r="G1323" i="1"/>
  <c r="D1323" i="1"/>
  <c r="H1323" i="1" s="1"/>
  <c r="C1323" i="1"/>
  <c r="D1322" i="1"/>
  <c r="H1322" i="1" s="1"/>
  <c r="C1322" i="1"/>
  <c r="G1321" i="1"/>
  <c r="D1321" i="1"/>
  <c r="H1321" i="1" s="1"/>
  <c r="C1321" i="1"/>
  <c r="D1320" i="1"/>
  <c r="H1320" i="1" s="1"/>
  <c r="C1320" i="1"/>
  <c r="G1319" i="1"/>
  <c r="D1319" i="1"/>
  <c r="H1319" i="1" s="1"/>
  <c r="C1319" i="1"/>
  <c r="D1318" i="1"/>
  <c r="H1318" i="1" s="1"/>
  <c r="C1318" i="1"/>
  <c r="G1317" i="1"/>
  <c r="D1317" i="1"/>
  <c r="H1317" i="1" s="1"/>
  <c r="C1317" i="1"/>
  <c r="D1316" i="1"/>
  <c r="H1316" i="1" s="1"/>
  <c r="C1316" i="1"/>
  <c r="G1315" i="1"/>
  <c r="D1315" i="1"/>
  <c r="H1315" i="1" s="1"/>
  <c r="C1315" i="1"/>
  <c r="D1314" i="1"/>
  <c r="H1314" i="1" s="1"/>
  <c r="C1314" i="1"/>
  <c r="G1313" i="1"/>
  <c r="D1313" i="1"/>
  <c r="H1313" i="1" s="1"/>
  <c r="C1313" i="1"/>
  <c r="D1312" i="1"/>
  <c r="H1312" i="1" s="1"/>
  <c r="C1312" i="1"/>
  <c r="G1311" i="1"/>
  <c r="D1311" i="1"/>
  <c r="H1311" i="1" s="1"/>
  <c r="C1311" i="1"/>
  <c r="D1310" i="1"/>
  <c r="H1310" i="1" s="1"/>
  <c r="C1310" i="1"/>
  <c r="G1309" i="1"/>
  <c r="D1309" i="1"/>
  <c r="H1309" i="1" s="1"/>
  <c r="C1309" i="1"/>
  <c r="D1308" i="1"/>
  <c r="H1308" i="1" s="1"/>
  <c r="C1308" i="1"/>
  <c r="G1307" i="1"/>
  <c r="D1307" i="1"/>
  <c r="H1307" i="1" s="1"/>
  <c r="C1307" i="1"/>
  <c r="D1306" i="1"/>
  <c r="H1306" i="1" s="1"/>
  <c r="C1306" i="1"/>
  <c r="G1305" i="1"/>
  <c r="D1305" i="1"/>
  <c r="H1305" i="1" s="1"/>
  <c r="C1305" i="1"/>
  <c r="D1304" i="1"/>
  <c r="H1304" i="1" s="1"/>
  <c r="C1304" i="1"/>
  <c r="G1303" i="1"/>
  <c r="D1303" i="1"/>
  <c r="H1303" i="1" s="1"/>
  <c r="C1303" i="1"/>
  <c r="D1302" i="1"/>
  <c r="H1302" i="1" s="1"/>
  <c r="C1302" i="1"/>
  <c r="G1301" i="1"/>
  <c r="D1301" i="1"/>
  <c r="H1301" i="1" s="1"/>
  <c r="C1301" i="1"/>
  <c r="D1300" i="1"/>
  <c r="H1300" i="1" s="1"/>
  <c r="C1300" i="1"/>
  <c r="D1299" i="1"/>
  <c r="G1298" i="1"/>
  <c r="D1298" i="1"/>
  <c r="H1298" i="1" s="1"/>
  <c r="C1298" i="1"/>
  <c r="D1297" i="1"/>
  <c r="H1297" i="1" s="1"/>
  <c r="C1297" i="1"/>
  <c r="G1296" i="1"/>
  <c r="D1296" i="1"/>
  <c r="H1296" i="1" s="1"/>
  <c r="C1296" i="1"/>
  <c r="D1295" i="1"/>
  <c r="H1295" i="1" s="1"/>
  <c r="C1295" i="1"/>
  <c r="G1294" i="1"/>
  <c r="D1294" i="1"/>
  <c r="H1294" i="1" s="1"/>
  <c r="C1294" i="1"/>
  <c r="D1293" i="1"/>
  <c r="H1293" i="1" s="1"/>
  <c r="C1293" i="1"/>
  <c r="G1292" i="1"/>
  <c r="D1292" i="1"/>
  <c r="H1292" i="1" s="1"/>
  <c r="C1292" i="1"/>
  <c r="D1291" i="1"/>
  <c r="H1291" i="1" s="1"/>
  <c r="C1291" i="1"/>
  <c r="G1290" i="1"/>
  <c r="D1290" i="1"/>
  <c r="H1290" i="1" s="1"/>
  <c r="C1290" i="1"/>
  <c r="D1289" i="1"/>
  <c r="H1289" i="1" s="1"/>
  <c r="C1289" i="1"/>
  <c r="G1288" i="1"/>
  <c r="D1288" i="1"/>
  <c r="H1288" i="1" s="1"/>
  <c r="C1288" i="1"/>
  <c r="D1287" i="1"/>
  <c r="H1287" i="1" s="1"/>
  <c r="C1287" i="1"/>
  <c r="G1286" i="1"/>
  <c r="D1286" i="1"/>
  <c r="H1286" i="1" s="1"/>
  <c r="C1286" i="1"/>
  <c r="D1285" i="1"/>
  <c r="H1285" i="1" s="1"/>
  <c r="C1285" i="1"/>
  <c r="G1284" i="1"/>
  <c r="D1284" i="1"/>
  <c r="H1284" i="1" s="1"/>
  <c r="C1284" i="1"/>
  <c r="D1283" i="1"/>
  <c r="H1283" i="1" s="1"/>
  <c r="C1283" i="1"/>
  <c r="G1282" i="1"/>
  <c r="D1282" i="1"/>
  <c r="H1282" i="1" s="1"/>
  <c r="C1282"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G1244" i="1"/>
  <c r="D1244" i="1"/>
  <c r="H1244" i="1" s="1"/>
  <c r="C1244" i="1"/>
  <c r="G1243" i="1"/>
  <c r="D1243" i="1"/>
  <c r="H1243" i="1" s="1"/>
  <c r="C1243" i="1"/>
  <c r="G1242" i="1"/>
  <c r="D1242" i="1"/>
  <c r="H1242" i="1" s="1"/>
  <c r="C1242" i="1"/>
  <c r="G1241" i="1"/>
  <c r="D1241" i="1"/>
  <c r="H1241" i="1" s="1"/>
  <c r="C1241" i="1"/>
  <c r="G1240" i="1"/>
  <c r="D1240" i="1"/>
  <c r="H1240" i="1" s="1"/>
  <c r="C1240" i="1"/>
  <c r="G1239" i="1"/>
  <c r="D1239" i="1"/>
  <c r="H1239" i="1" s="1"/>
  <c r="C1239" i="1"/>
  <c r="G1238" i="1"/>
  <c r="D1238" i="1"/>
  <c r="H1238" i="1" s="1"/>
  <c r="C1238" i="1"/>
  <c r="G1237" i="1"/>
  <c r="D1237" i="1"/>
  <c r="H1237" i="1" s="1"/>
  <c r="C1237" i="1"/>
  <c r="G1236" i="1"/>
  <c r="D1236" i="1"/>
  <c r="H1236" i="1" s="1"/>
  <c r="C1236" i="1"/>
  <c r="G1235" i="1"/>
  <c r="D1235" i="1"/>
  <c r="H1235" i="1" s="1"/>
  <c r="C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G1226" i="1"/>
  <c r="D1226" i="1"/>
  <c r="H1226" i="1" s="1"/>
  <c r="C1226" i="1"/>
  <c r="G1225" i="1"/>
  <c r="D1225" i="1"/>
  <c r="H1225" i="1" s="1"/>
  <c r="C1225" i="1"/>
  <c r="G1224" i="1"/>
  <c r="D1224" i="1"/>
  <c r="H1224" i="1" s="1"/>
  <c r="C1224" i="1"/>
  <c r="G1223" i="1"/>
  <c r="D1223" i="1"/>
  <c r="H1223" i="1" s="1"/>
  <c r="C1223" i="1"/>
  <c r="G1222" i="1"/>
  <c r="D1222" i="1"/>
  <c r="H1222" i="1" s="1"/>
  <c r="C1222" i="1"/>
  <c r="G1221" i="1"/>
  <c r="D1221" i="1"/>
  <c r="H1221" i="1" s="1"/>
  <c r="C1221" i="1"/>
  <c r="G1220" i="1"/>
  <c r="D1220" i="1"/>
  <c r="H1220" i="1" s="1"/>
  <c r="C1220" i="1"/>
  <c r="G1219" i="1"/>
  <c r="D1219" i="1"/>
  <c r="H1219" i="1" s="1"/>
  <c r="C1219" i="1"/>
  <c r="G1218" i="1"/>
  <c r="D1218" i="1"/>
  <c r="H1218" i="1" s="1"/>
  <c r="C1218" i="1"/>
  <c r="G1217" i="1"/>
  <c r="D1217" i="1"/>
  <c r="H1217" i="1" s="1"/>
  <c r="C1217" i="1"/>
  <c r="G1216" i="1"/>
  <c r="D1216" i="1"/>
  <c r="H1216" i="1" s="1"/>
  <c r="C1216" i="1"/>
  <c r="G1215" i="1"/>
  <c r="D1215" i="1"/>
  <c r="H1215" i="1" s="1"/>
  <c r="C1215" i="1"/>
  <c r="G1214" i="1"/>
  <c r="D1214" i="1"/>
  <c r="H1214" i="1" s="1"/>
  <c r="C1214"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D1095" i="1"/>
  <c r="H1095" i="1" s="1"/>
  <c r="C1095" i="1"/>
  <c r="D1094" i="1"/>
  <c r="H1094" i="1" s="1"/>
  <c r="C1094" i="1"/>
  <c r="G1093" i="1"/>
  <c r="D1093" i="1"/>
  <c r="H1093" i="1" s="1"/>
  <c r="C1093" i="1"/>
  <c r="G1092" i="1"/>
  <c r="D1092" i="1"/>
  <c r="H1092" i="1" s="1"/>
  <c r="C1092" i="1"/>
  <c r="D1091" i="1"/>
  <c r="H1091" i="1" s="1"/>
  <c r="C1091" i="1"/>
  <c r="D1090" i="1"/>
  <c r="H1090" i="1" s="1"/>
  <c r="C1090" i="1"/>
  <c r="G1089" i="1"/>
  <c r="D1089" i="1"/>
  <c r="H1089" i="1" s="1"/>
  <c r="C1089" i="1"/>
  <c r="G1088" i="1"/>
  <c r="D1088" i="1"/>
  <c r="H1088" i="1" s="1"/>
  <c r="C1088" i="1"/>
  <c r="D1087" i="1"/>
  <c r="H1087" i="1" s="1"/>
  <c r="C1087" i="1"/>
  <c r="D1086" i="1"/>
  <c r="H1086" i="1" s="1"/>
  <c r="C1086" i="1"/>
  <c r="G1085" i="1"/>
  <c r="D1085" i="1"/>
  <c r="H1085" i="1" s="1"/>
  <c r="C1085" i="1"/>
  <c r="G1084" i="1"/>
  <c r="D1084" i="1"/>
  <c r="H1084" i="1" s="1"/>
  <c r="C1084" i="1"/>
  <c r="D1083" i="1"/>
  <c r="H1083" i="1" s="1"/>
  <c r="C1083" i="1"/>
  <c r="D1082" i="1"/>
  <c r="H1082" i="1" s="1"/>
  <c r="C1082" i="1"/>
  <c r="G1081" i="1"/>
  <c r="D1081" i="1"/>
  <c r="H1081" i="1" s="1"/>
  <c r="C1081" i="1"/>
  <c r="G1080" i="1"/>
  <c r="D1080" i="1"/>
  <c r="H1080" i="1" s="1"/>
  <c r="C1080" i="1"/>
  <c r="D1079" i="1"/>
  <c r="H1079" i="1" s="1"/>
  <c r="C1079" i="1"/>
  <c r="D1078" i="1"/>
  <c r="H1078" i="1" s="1"/>
  <c r="C1078" i="1"/>
  <c r="G1077" i="1"/>
  <c r="D1077" i="1"/>
  <c r="H1077" i="1" s="1"/>
  <c r="C1077" i="1"/>
  <c r="G1076" i="1"/>
  <c r="D1076" i="1"/>
  <c r="H1076" i="1" s="1"/>
  <c r="C1076" i="1"/>
  <c r="D1075" i="1"/>
  <c r="H1075" i="1" s="1"/>
  <c r="C1075" i="1"/>
  <c r="D1074" i="1"/>
  <c r="H1074" i="1" s="1"/>
  <c r="C1074" i="1"/>
  <c r="G1073" i="1"/>
  <c r="D1073" i="1"/>
  <c r="H1073" i="1" s="1"/>
  <c r="C1073" i="1"/>
  <c r="G1072" i="1"/>
  <c r="D1072" i="1"/>
  <c r="H1072" i="1" s="1"/>
  <c r="C1072" i="1"/>
  <c r="D1071" i="1"/>
  <c r="H1071" i="1" s="1"/>
  <c r="C1071" i="1"/>
  <c r="D1070" i="1"/>
  <c r="H1070" i="1" s="1"/>
  <c r="C1070" i="1"/>
  <c r="G1069" i="1"/>
  <c r="D1069" i="1"/>
  <c r="H1069" i="1" s="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D947" i="1"/>
  <c r="G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D818" i="1"/>
  <c r="G818" i="1" s="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D717" i="1"/>
  <c r="G717" i="1" s="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D655" i="1"/>
  <c r="G655" i="1" s="1"/>
  <c r="C655" i="1"/>
  <c r="H654" i="1"/>
  <c r="D654" i="1"/>
  <c r="G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H644" i="1" s="1"/>
  <c r="C644" i="1"/>
  <c r="H643" i="1"/>
  <c r="D643" i="1"/>
  <c r="G643" i="1" s="1"/>
  <c r="C643" i="1"/>
  <c r="H642" i="1"/>
  <c r="D642" i="1"/>
  <c r="G642" i="1" s="1"/>
  <c r="C642" i="1"/>
  <c r="H641" i="1"/>
  <c r="D641" i="1"/>
  <c r="G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H599" i="1"/>
  <c r="D599" i="1"/>
  <c r="G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D490" i="1"/>
  <c r="G490" i="1" s="1"/>
  <c r="C490"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H412" i="1" s="1"/>
  <c r="C412" i="1"/>
  <c r="C411" i="1"/>
  <c r="D406" i="1"/>
  <c r="H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C351" i="1"/>
  <c r="H350" i="1"/>
  <c r="G350" i="1"/>
  <c r="D350" i="1"/>
  <c r="C350" i="1"/>
  <c r="H349" i="1"/>
  <c r="G349" i="1"/>
  <c r="D349" i="1"/>
  <c r="C349" i="1"/>
  <c r="H348" i="1"/>
  <c r="D348" i="1"/>
  <c r="G348" i="1" s="1"/>
  <c r="C348" i="1"/>
  <c r="H347" i="1"/>
  <c r="D347" i="1"/>
  <c r="G347" i="1" s="1"/>
  <c r="C347"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H309" i="1" s="1"/>
  <c r="C309" i="1"/>
  <c r="H308" i="1"/>
  <c r="G308" i="1"/>
  <c r="D308" i="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D290" i="1"/>
  <c r="G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G265" i="1"/>
  <c r="D265" i="1"/>
  <c r="H265" i="1" s="1"/>
  <c r="C265" i="1"/>
  <c r="G264" i="1"/>
  <c r="D264" i="1"/>
  <c r="H264" i="1" s="1"/>
  <c r="C264" i="1"/>
  <c r="H263" i="1"/>
  <c r="G263" i="1"/>
  <c r="D263" i="1"/>
  <c r="C263" i="1"/>
  <c r="G262" i="1"/>
  <c r="D262" i="1"/>
  <c r="H262" i="1" s="1"/>
  <c r="C262" i="1"/>
  <c r="G261" i="1"/>
  <c r="D261" i="1"/>
  <c r="H261" i="1" s="1"/>
  <c r="C261" i="1"/>
  <c r="C260" i="1"/>
  <c r="H258" i="1"/>
  <c r="D258" i="1"/>
  <c r="G258" i="1" s="1"/>
  <c r="C258" i="1"/>
  <c r="H257" i="1"/>
  <c r="D257" i="1"/>
  <c r="G257" i="1" s="1"/>
  <c r="C257" i="1"/>
  <c r="H256" i="1"/>
  <c r="D256" i="1"/>
  <c r="G256" i="1" s="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D228" i="1"/>
  <c r="G228" i="1" s="1"/>
  <c r="C228" i="1"/>
  <c r="H227" i="1"/>
  <c r="D227" i="1"/>
  <c r="G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G214" i="1"/>
  <c r="D214" i="1"/>
  <c r="H214" i="1" s="1"/>
  <c r="C214" i="1"/>
  <c r="H213" i="1"/>
  <c r="G213" i="1"/>
  <c r="D213" i="1"/>
  <c r="C213" i="1"/>
  <c r="C212" i="1"/>
  <c r="G210" i="1"/>
  <c r="D210" i="1"/>
  <c r="H210" i="1" s="1"/>
  <c r="C210" i="1"/>
  <c r="G209" i="1"/>
  <c r="D209" i="1"/>
  <c r="H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G201" i="1"/>
  <c r="D201" i="1"/>
  <c r="H201" i="1" s="1"/>
  <c r="C201" i="1"/>
  <c r="H200" i="1"/>
  <c r="G200" i="1"/>
  <c r="D200" i="1"/>
  <c r="C200" i="1"/>
  <c r="H199" i="1"/>
  <c r="G199" i="1"/>
  <c r="D199" i="1"/>
  <c r="C199" i="1"/>
  <c r="G198" i="1"/>
  <c r="D198" i="1"/>
  <c r="H198" i="1" s="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G189" i="1"/>
  <c r="D189" i="1"/>
  <c r="H189" i="1" s="1"/>
  <c r="C189" i="1"/>
  <c r="D188" i="1"/>
  <c r="H188" i="1" s="1"/>
  <c r="C188" i="1"/>
  <c r="D187" i="1"/>
  <c r="H187" i="1" s="1"/>
  <c r="C187" i="1"/>
  <c r="G186" i="1"/>
  <c r="D186" i="1"/>
  <c r="H186" i="1" s="1"/>
  <c r="C186" i="1"/>
  <c r="H185" i="1"/>
  <c r="G185" i="1"/>
  <c r="D185" i="1"/>
  <c r="C185" i="1"/>
  <c r="D184" i="1"/>
  <c r="G184" i="1" s="1"/>
  <c r="C184" i="1"/>
  <c r="H183" i="1"/>
  <c r="G183" i="1"/>
  <c r="D183" i="1"/>
  <c r="C183" i="1"/>
  <c r="D182" i="1"/>
  <c r="H182" i="1" s="1"/>
  <c r="C182" i="1"/>
  <c r="D181" i="1"/>
  <c r="H181" i="1" s="1"/>
  <c r="C181" i="1"/>
  <c r="D180" i="1"/>
  <c r="H180" i="1" s="1"/>
  <c r="C180" i="1"/>
  <c r="D179" i="1"/>
  <c r="H179" i="1" s="1"/>
  <c r="C179" i="1"/>
  <c r="D178" i="1"/>
  <c r="G178" i="1" s="1"/>
  <c r="C178" i="1"/>
  <c r="D177" i="1"/>
  <c r="H177" i="1" s="1"/>
  <c r="C177" i="1"/>
  <c r="D176" i="1"/>
  <c r="H176" i="1" s="1"/>
  <c r="C176" i="1"/>
  <c r="D175" i="1"/>
  <c r="H175" i="1" s="1"/>
  <c r="C175" i="1"/>
  <c r="D174" i="1"/>
  <c r="H174" i="1" s="1"/>
  <c r="C174" i="1"/>
  <c r="C173" i="1"/>
  <c r="D172" i="1"/>
  <c r="G172" i="1" s="1"/>
  <c r="C172" i="1"/>
  <c r="H171" i="1"/>
  <c r="G171" i="1"/>
  <c r="D171" i="1"/>
  <c r="C171" i="1"/>
  <c r="D170" i="1"/>
  <c r="H170" i="1" s="1"/>
  <c r="C170" i="1"/>
  <c r="D169" i="1"/>
  <c r="H169" i="1" s="1"/>
  <c r="C169" i="1"/>
  <c r="D168" i="1"/>
  <c r="H168" i="1" s="1"/>
  <c r="C168" i="1"/>
  <c r="D167" i="1"/>
  <c r="H167" i="1" s="1"/>
  <c r="C167" i="1"/>
  <c r="D166" i="1"/>
  <c r="G166" i="1" s="1"/>
  <c r="C166" i="1"/>
  <c r="D165" i="1"/>
  <c r="G165" i="1" s="1"/>
  <c r="C165" i="1"/>
  <c r="D164" i="1"/>
  <c r="H164" i="1" s="1"/>
  <c r="C164" i="1"/>
  <c r="D163" i="1"/>
  <c r="H163" i="1" s="1"/>
  <c r="C163" i="1"/>
  <c r="D162" i="1"/>
  <c r="H162" i="1" s="1"/>
  <c r="C162" i="1"/>
  <c r="G161" i="1"/>
  <c r="D161" i="1"/>
  <c r="H161" i="1" s="1"/>
  <c r="C161" i="1"/>
  <c r="C160" i="1"/>
  <c r="C159"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C148"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C120" i="1"/>
  <c r="H119" i="1"/>
  <c r="G119" i="1"/>
  <c r="D119" i="1"/>
  <c r="C119" i="1"/>
  <c r="H118" i="1"/>
  <c r="D118" i="1"/>
  <c r="G118" i="1" s="1"/>
  <c r="C118" i="1"/>
  <c r="H117" i="1"/>
  <c r="D117" i="1"/>
  <c r="G117" i="1" s="1"/>
  <c r="C117" i="1"/>
  <c r="D116" i="1"/>
  <c r="G116" i="1" s="1"/>
  <c r="C116" i="1"/>
  <c r="H115" i="1"/>
  <c r="G115" i="1"/>
  <c r="D115" i="1"/>
  <c r="C115" i="1"/>
  <c r="H114" i="1"/>
  <c r="G114" i="1"/>
  <c r="D114" i="1"/>
  <c r="C114" i="1"/>
  <c r="H113" i="1"/>
  <c r="G113" i="1"/>
  <c r="D113" i="1"/>
  <c r="C113" i="1"/>
  <c r="H112" i="1"/>
  <c r="G112" i="1"/>
  <c r="D112" i="1"/>
  <c r="C112" i="1"/>
  <c r="H111" i="1"/>
  <c r="G111" i="1"/>
  <c r="D111" i="1"/>
  <c r="C111" i="1"/>
  <c r="D110" i="1"/>
  <c r="H110" i="1" s="1"/>
  <c r="C110" i="1"/>
  <c r="H109" i="1"/>
  <c r="G109" i="1"/>
  <c r="D109" i="1"/>
  <c r="C109" i="1"/>
  <c r="D108" i="1"/>
  <c r="H108" i="1" s="1"/>
  <c r="C108" i="1"/>
  <c r="D107" i="1"/>
  <c r="H107" i="1" s="1"/>
  <c r="C107" i="1"/>
  <c r="H106" i="1"/>
  <c r="G106" i="1"/>
  <c r="D106" i="1"/>
  <c r="C106" i="1"/>
  <c r="D105" i="1"/>
  <c r="H105" i="1" s="1"/>
  <c r="C105" i="1"/>
  <c r="D104" i="1"/>
  <c r="H104" i="1" s="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D90" i="1"/>
  <c r="H90" i="1" s="1"/>
  <c r="C90" i="1"/>
  <c r="D89" i="1"/>
  <c r="H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G54" i="1"/>
  <c r="D54" i="1"/>
  <c r="H54" i="1" s="1"/>
  <c r="C54" i="1"/>
  <c r="H53" i="1"/>
  <c r="G53" i="1"/>
  <c r="D53" i="1"/>
  <c r="C53" i="1"/>
  <c r="H52" i="1"/>
  <c r="G52" i="1"/>
  <c r="D52" i="1"/>
  <c r="C52" i="1"/>
  <c r="H51" i="1"/>
  <c r="G51" i="1"/>
  <c r="D51" i="1"/>
  <c r="C51" i="1"/>
  <c r="G50" i="1"/>
  <c r="D50" i="1"/>
  <c r="H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G27" i="1"/>
  <c r="D27" i="1"/>
  <c r="H27" i="1" s="1"/>
  <c r="C27" i="1"/>
  <c r="H26" i="1"/>
  <c r="G26" i="1"/>
  <c r="D26" i="1"/>
  <c r="C26" i="1"/>
  <c r="G25" i="1"/>
  <c r="D25" i="1"/>
  <c r="H25" i="1" s="1"/>
  <c r="C25" i="1"/>
  <c r="H24" i="1"/>
  <c r="G24" i="1"/>
  <c r="D24" i="1"/>
  <c r="C24" i="1"/>
  <c r="G23" i="1"/>
  <c r="D23" i="1"/>
  <c r="H23" i="1" s="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G11" i="1"/>
  <c r="D11" i="1"/>
  <c r="H11" i="1" s="1"/>
  <c r="C11" i="1"/>
  <c r="H10" i="1"/>
  <c r="G10" i="1"/>
  <c r="D10" i="1"/>
  <c r="C10" i="1"/>
  <c r="H9" i="1"/>
  <c r="G9" i="1"/>
  <c r="D9" i="1"/>
  <c r="C9" i="1"/>
  <c r="H8" i="1"/>
  <c r="G8" i="1"/>
  <c r="D8" i="1"/>
  <c r="C8" i="1"/>
  <c r="G7" i="1"/>
  <c r="D7" i="1"/>
  <c r="H7" i="1" s="1"/>
  <c r="C7" i="1"/>
  <c r="G6" i="1"/>
  <c r="D6" i="1"/>
  <c r="H6" i="1" s="1"/>
  <c r="C6" i="1"/>
  <c r="H5" i="1"/>
  <c r="D5" i="1"/>
  <c r="G5" i="1" s="1"/>
  <c r="C5" i="1"/>
  <c r="C4" i="1"/>
  <c r="C3" i="1"/>
  <c r="E292" i="9" l="1"/>
  <c r="B292" i="9" s="1"/>
  <c r="E27" i="9"/>
  <c r="B27" i="9" s="1"/>
  <c r="E300" i="9"/>
  <c r="B300" i="9" s="1"/>
  <c r="E287" i="9"/>
  <c r="B287" i="9" s="1"/>
  <c r="F217" i="9"/>
  <c r="B217" i="9" s="1"/>
  <c r="E285" i="9"/>
  <c r="B285" i="9" s="1"/>
  <c r="E299" i="9"/>
  <c r="B299" i="9" s="1"/>
  <c r="E33" i="9"/>
  <c r="B33" i="9" s="1"/>
  <c r="E32" i="9"/>
  <c r="B32" i="9" s="1"/>
  <c r="E286" i="9"/>
  <c r="B286" i="9" s="1"/>
  <c r="G1566" i="1"/>
  <c r="G1560" i="1"/>
  <c r="H1550" i="1"/>
  <c r="H1534" i="1"/>
  <c r="C1530" i="1"/>
  <c r="G1509" i="1"/>
  <c r="C1501" i="1"/>
  <c r="H1502" i="1"/>
  <c r="G1493" i="1"/>
  <c r="H1490" i="1"/>
  <c r="H1486" i="1"/>
  <c r="G1481" i="1"/>
  <c r="H1481" i="1"/>
  <c r="E71" i="9"/>
  <c r="B71" i="9" s="1"/>
  <c r="H818" i="1"/>
  <c r="G809" i="1"/>
  <c r="G735" i="1"/>
  <c r="G718" i="1"/>
  <c r="G719" i="1"/>
  <c r="F222" i="9"/>
  <c r="B222" i="9" s="1"/>
  <c r="H717" i="1"/>
  <c r="G713" i="1"/>
  <c r="E43" i="9"/>
  <c r="G703" i="1"/>
  <c r="D645" i="1"/>
  <c r="G645" i="1" s="1"/>
  <c r="G644" i="1"/>
  <c r="H645" i="1"/>
  <c r="G632" i="1"/>
  <c r="G631" i="1"/>
  <c r="G406" i="1"/>
  <c r="G405" i="1"/>
  <c r="E644" i="4"/>
  <c r="D638" i="1" s="1"/>
  <c r="G638" i="1" s="1"/>
  <c r="F391" i="4"/>
  <c r="G358" i="1"/>
  <c r="H358" i="1"/>
  <c r="D359" i="1"/>
  <c r="D351" i="1"/>
  <c r="F356" i="4"/>
  <c r="G346" i="1"/>
  <c r="H346" i="1"/>
  <c r="E350" i="4"/>
  <c r="D345" i="1" s="1"/>
  <c r="G413" i="1"/>
  <c r="H413" i="1"/>
  <c r="F418" i="4"/>
  <c r="G288" i="1"/>
  <c r="G411" i="1"/>
  <c r="G412" i="1"/>
  <c r="E643" i="4"/>
  <c r="D637" i="1" s="1"/>
  <c r="E273" i="9"/>
  <c r="B273" i="9" s="1"/>
  <c r="G275" i="1"/>
  <c r="H275" i="1"/>
  <c r="F279" i="4"/>
  <c r="E263" i="4"/>
  <c r="D259" i="1" s="1"/>
  <c r="D260" i="1"/>
  <c r="E70" i="9"/>
  <c r="B70" i="9" s="1"/>
  <c r="F226" i="9"/>
  <c r="B226" i="9" s="1"/>
  <c r="H255" i="1"/>
  <c r="E59" i="9"/>
  <c r="B59" i="9" s="1"/>
  <c r="D212" i="1"/>
  <c r="E196" i="4"/>
  <c r="D192" i="1" s="1"/>
  <c r="D206" i="1"/>
  <c r="G207" i="1"/>
  <c r="E54" i="9"/>
  <c r="B54" i="9" s="1"/>
  <c r="F196" i="4"/>
  <c r="H184" i="1"/>
  <c r="G188" i="1"/>
  <c r="G187" i="1"/>
  <c r="E47" i="9"/>
  <c r="B47" i="9" s="1"/>
  <c r="F188" i="4"/>
  <c r="G182" i="1"/>
  <c r="G181" i="1"/>
  <c r="G180" i="1"/>
  <c r="F220" i="9"/>
  <c r="G179" i="1"/>
  <c r="H178" i="1"/>
  <c r="G177" i="1"/>
  <c r="G176" i="1"/>
  <c r="G175" i="1"/>
  <c r="G173" i="1"/>
  <c r="G174" i="1"/>
  <c r="H172" i="1"/>
  <c r="G170" i="1"/>
  <c r="G169" i="1"/>
  <c r="G168" i="1"/>
  <c r="G167" i="1"/>
  <c r="E163" i="4"/>
  <c r="D159" i="1" s="1"/>
  <c r="H159" i="1" s="1"/>
  <c r="H165" i="1"/>
  <c r="H166" i="1"/>
  <c r="G164" i="1"/>
  <c r="G163" i="1"/>
  <c r="G162" i="1"/>
  <c r="F164" i="4"/>
  <c r="D160" i="1"/>
  <c r="G148" i="1"/>
  <c r="H148" i="1"/>
  <c r="G21" i="9"/>
  <c r="F218" i="9"/>
  <c r="B218" i="9" s="1"/>
  <c r="G489" i="1"/>
  <c r="H489" i="1"/>
  <c r="E484" i="4"/>
  <c r="D478" i="1" s="1"/>
  <c r="E102" i="9"/>
  <c r="B102" i="9" s="1"/>
  <c r="G307" i="1"/>
  <c r="G309" i="1"/>
  <c r="E298" i="4"/>
  <c r="E139" i="4"/>
  <c r="D135" i="1" s="1"/>
  <c r="E124" i="4"/>
  <c r="H116" i="1"/>
  <c r="F120" i="4"/>
  <c r="G108" i="1"/>
  <c r="G110" i="1"/>
  <c r="G107" i="1"/>
  <c r="G105" i="1"/>
  <c r="G103" i="1"/>
  <c r="G104" i="1"/>
  <c r="F107" i="4"/>
  <c r="G93" i="1"/>
  <c r="G90" i="1"/>
  <c r="G89" i="1"/>
  <c r="G87" i="1"/>
  <c r="G88" i="1"/>
  <c r="E82" i="4"/>
  <c r="D78" i="1" s="1"/>
  <c r="H78" i="1" s="1"/>
  <c r="G79" i="1"/>
  <c r="G81" i="1"/>
  <c r="G70" i="1"/>
  <c r="G71" i="1"/>
  <c r="F74" i="4"/>
  <c r="G64" i="1"/>
  <c r="G65" i="1"/>
  <c r="E30" i="9"/>
  <c r="B30" i="9" s="1"/>
  <c r="E50" i="4"/>
  <c r="D46" i="1" s="1"/>
  <c r="E7" i="4"/>
  <c r="D3" i="1" s="1"/>
  <c r="G3" i="1" s="1"/>
  <c r="B214" i="9"/>
  <c r="F8" i="4"/>
  <c r="D4" i="1"/>
  <c r="E293" i="9"/>
  <c r="B293" i="9" s="1"/>
  <c r="F215" i="9"/>
  <c r="B215" i="9" s="1"/>
  <c r="E295" i="9"/>
  <c r="B295" i="9" s="1"/>
  <c r="E297" i="9"/>
  <c r="B297" i="9" s="1"/>
  <c r="G1154" i="1"/>
  <c r="H1154"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G1180" i="1"/>
  <c r="H1180" i="1"/>
  <c r="G1182" i="1"/>
  <c r="H1182" i="1"/>
  <c r="G1071" i="1"/>
  <c r="G1075" i="1"/>
  <c r="G1079" i="1"/>
  <c r="G1083" i="1"/>
  <c r="G1087" i="1"/>
  <c r="G1091" i="1"/>
  <c r="G1095" i="1"/>
  <c r="G1155" i="1"/>
  <c r="H1155" i="1"/>
  <c r="G1157" i="1"/>
  <c r="H1157" i="1"/>
  <c r="G1159" i="1"/>
  <c r="H1159" i="1"/>
  <c r="G1161" i="1"/>
  <c r="H1161" i="1"/>
  <c r="G1163" i="1"/>
  <c r="H1163" i="1"/>
  <c r="G1165" i="1"/>
  <c r="H1165" i="1"/>
  <c r="G1167" i="1"/>
  <c r="H1167" i="1"/>
  <c r="G1169" i="1"/>
  <c r="H1169" i="1"/>
  <c r="G1171" i="1"/>
  <c r="H1171" i="1"/>
  <c r="G1173" i="1"/>
  <c r="H1173" i="1"/>
  <c r="G1175" i="1"/>
  <c r="H1175" i="1"/>
  <c r="G1177" i="1"/>
  <c r="H1177" i="1"/>
  <c r="G1179" i="1"/>
  <c r="H1179" i="1"/>
  <c r="G1181" i="1"/>
  <c r="H1181" i="1"/>
  <c r="G1070" i="1"/>
  <c r="G1074" i="1"/>
  <c r="G1078" i="1"/>
  <c r="G1082" i="1"/>
  <c r="G1086" i="1"/>
  <c r="G1090" i="1"/>
  <c r="G1094" i="1"/>
  <c r="H1346" i="1"/>
  <c r="G1346" i="1"/>
  <c r="H1348" i="1"/>
  <c r="G1348" i="1"/>
  <c r="H1350" i="1"/>
  <c r="G1350" i="1"/>
  <c r="H1352" i="1"/>
  <c r="G1352" i="1"/>
  <c r="H1354" i="1"/>
  <c r="G1354" i="1"/>
  <c r="H1356" i="1"/>
  <c r="G1356" i="1"/>
  <c r="H1358" i="1"/>
  <c r="G1358" i="1"/>
  <c r="H1360" i="1"/>
  <c r="G1360" i="1"/>
  <c r="H1362" i="1"/>
  <c r="G1362" i="1"/>
  <c r="G1281" i="1"/>
  <c r="G1285" i="1"/>
  <c r="G1289" i="1"/>
  <c r="G1293" i="1"/>
  <c r="G1297" i="1"/>
  <c r="G1300" i="1"/>
  <c r="G1304" i="1"/>
  <c r="G1308" i="1"/>
  <c r="G1312" i="1"/>
  <c r="G1316" i="1"/>
  <c r="G1320" i="1"/>
  <c r="G1324" i="1"/>
  <c r="G1328" i="1"/>
  <c r="G1331" i="1"/>
  <c r="G1335" i="1"/>
  <c r="G1339" i="1"/>
  <c r="G1343" i="1"/>
  <c r="H1345" i="1"/>
  <c r="G1345" i="1"/>
  <c r="H1347" i="1"/>
  <c r="G1347" i="1"/>
  <c r="H1349" i="1"/>
  <c r="G1349" i="1"/>
  <c r="H1351" i="1"/>
  <c r="G1351" i="1"/>
  <c r="H1353" i="1"/>
  <c r="G1353" i="1"/>
  <c r="H1355" i="1"/>
  <c r="G1355" i="1"/>
  <c r="H1357" i="1"/>
  <c r="G1357" i="1"/>
  <c r="H1359" i="1"/>
  <c r="G1359" i="1"/>
  <c r="H1361" i="1"/>
  <c r="G1361" i="1"/>
  <c r="G1283" i="1"/>
  <c r="G1287" i="1"/>
  <c r="G1291" i="1"/>
  <c r="G1295" i="1"/>
  <c r="G1302" i="1"/>
  <c r="G1306" i="1"/>
  <c r="G1310" i="1"/>
  <c r="G1314" i="1"/>
  <c r="G1318" i="1"/>
  <c r="G1322" i="1"/>
  <c r="G1326" i="1"/>
  <c r="G1333" i="1"/>
  <c r="G1337" i="1"/>
  <c r="G1341" i="1"/>
  <c r="J1439" i="1"/>
  <c r="J1441" i="1"/>
  <c r="J1443" i="1"/>
  <c r="H1578" i="1"/>
  <c r="G1578" i="1"/>
  <c r="F7" i="4"/>
  <c r="D567" i="4"/>
  <c r="F574" i="4"/>
  <c r="D5" i="6"/>
  <c r="F10" i="6"/>
  <c r="D89" i="6"/>
  <c r="F94" i="6"/>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I1439" i="1" s="1"/>
  <c r="G1441" i="1"/>
  <c r="I1441" i="1" s="1"/>
  <c r="G1443" i="1"/>
  <c r="I1443" i="1" s="1"/>
  <c r="G1445" i="1"/>
  <c r="J1446" i="1"/>
  <c r="J1448" i="1"/>
  <c r="J1450" i="1"/>
  <c r="J1452" i="1"/>
  <c r="J1456" i="1"/>
  <c r="J1458" i="1"/>
  <c r="J1460" i="1"/>
  <c r="J1463" i="1"/>
  <c r="J1465" i="1"/>
  <c r="J1467" i="1"/>
  <c r="J1471" i="1"/>
  <c r="J1473" i="1"/>
  <c r="J1476" i="1"/>
  <c r="J1478" i="1"/>
  <c r="G1480" i="1"/>
  <c r="G1484" i="1"/>
  <c r="G1488" i="1"/>
  <c r="G1492" i="1"/>
  <c r="G1496" i="1"/>
  <c r="G1500" i="1"/>
  <c r="G1504" i="1"/>
  <c r="G1508" i="1"/>
  <c r="G1512" i="1"/>
  <c r="G1516" i="1"/>
  <c r="G1520" i="1"/>
  <c r="G1524" i="1"/>
  <c r="G1528" i="1"/>
  <c r="G1532" i="1"/>
  <c r="G1536" i="1"/>
  <c r="G1540" i="1"/>
  <c r="G1544" i="1"/>
  <c r="G1548" i="1"/>
  <c r="G1552" i="1"/>
  <c r="H1570" i="1"/>
  <c r="G1570" i="1"/>
  <c r="H1574" i="1"/>
  <c r="G1574" i="1"/>
  <c r="F59" i="4"/>
  <c r="E106" i="4"/>
  <c r="D102" i="1" s="1"/>
  <c r="F134" i="4"/>
  <c r="D133" i="4"/>
  <c r="F152" i="4"/>
  <c r="D224" i="4"/>
  <c r="E252" i="4"/>
  <c r="D248" i="1" s="1"/>
  <c r="F264" i="4"/>
  <c r="D263" i="4"/>
  <c r="F402" i="4"/>
  <c r="E459" i="4"/>
  <c r="D453" i="1" s="1"/>
  <c r="F530" i="4"/>
  <c r="D529" i="4"/>
  <c r="E580" i="4"/>
  <c r="D574" i="1" s="1"/>
  <c r="F8" i="5"/>
  <c r="D7" i="5"/>
  <c r="F207" i="5"/>
  <c r="D206" i="5"/>
  <c r="F130" i="6"/>
  <c r="D129" i="6"/>
  <c r="H29" i="3"/>
  <c r="D42" i="8"/>
  <c r="J1440" i="1"/>
  <c r="J1442" i="1"/>
  <c r="J1444"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H1480" i="1"/>
  <c r="G1483" i="1"/>
  <c r="G1487" i="1"/>
  <c r="G1491" i="1"/>
  <c r="G1495" i="1"/>
  <c r="G1499" i="1"/>
  <c r="G1503" i="1"/>
  <c r="G1507" i="1"/>
  <c r="G1511" i="1"/>
  <c r="G1515" i="1"/>
  <c r="G1519" i="1"/>
  <c r="G1523" i="1"/>
  <c r="G1527" i="1"/>
  <c r="G1531" i="1"/>
  <c r="G1535" i="1"/>
  <c r="G1539" i="1"/>
  <c r="G1543" i="1"/>
  <c r="G1547" i="1"/>
  <c r="G1551" i="1"/>
  <c r="G1554" i="1"/>
  <c r="H1557" i="1"/>
  <c r="G1559" i="1"/>
  <c r="G1562" i="1"/>
  <c r="H1565" i="1"/>
  <c r="G1567" i="1"/>
  <c r="G1579" i="1"/>
  <c r="H21" i="9"/>
  <c r="E21" i="9" s="1"/>
  <c r="F216" i="4"/>
  <c r="D215" i="4"/>
  <c r="D151" i="4" s="1"/>
  <c r="F363" i="4"/>
  <c r="E529" i="4"/>
  <c r="D625" i="4"/>
  <c r="F632" i="4"/>
  <c r="E7" i="5"/>
  <c r="F70" i="5"/>
  <c r="D69" i="5"/>
  <c r="G307" i="9"/>
  <c r="E307" i="9" s="1"/>
  <c r="B307" i="9" s="1"/>
  <c r="D176" i="5"/>
  <c r="E206" i="5"/>
  <c r="F237" i="5"/>
  <c r="H23" i="3"/>
  <c r="F36" i="6"/>
  <c r="D35" i="6"/>
  <c r="D114" i="6"/>
  <c r="E5" i="7"/>
  <c r="G315" i="9" s="1"/>
  <c r="E315" i="9" s="1"/>
  <c r="D43" i="8"/>
  <c r="G1571" i="1"/>
  <c r="G1575" i="1"/>
  <c r="D6" i="4"/>
  <c r="F83" i="4"/>
  <c r="D106" i="4"/>
  <c r="F139" i="4"/>
  <c r="F177" i="4"/>
  <c r="D252" i="4"/>
  <c r="F259" i="4"/>
  <c r="D311" i="4"/>
  <c r="F351" i="4"/>
  <c r="F364" i="4"/>
  <c r="F460" i="4"/>
  <c r="D459" i="4"/>
  <c r="E472" i="4"/>
  <c r="D466" i="1" s="1"/>
  <c r="D515" i="4"/>
  <c r="F522" i="4"/>
  <c r="F594" i="4"/>
  <c r="D593" i="4"/>
  <c r="E68" i="5"/>
  <c r="D118" i="5"/>
  <c r="F177" i="5"/>
  <c r="E35" i="6"/>
  <c r="F304" i="4"/>
  <c r="F416" i="4"/>
  <c r="B143" i="9"/>
  <c r="F180" i="5"/>
  <c r="F190" i="5"/>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85" i="9"/>
  <c r="E185" i="9" s="1"/>
  <c r="B185" i="9" s="1"/>
  <c r="G165" i="9"/>
  <c r="G164" i="9"/>
  <c r="E164" i="9" s="1"/>
  <c r="B164" i="9" s="1"/>
  <c r="G163" i="9"/>
  <c r="E163" i="9" s="1"/>
  <c r="B163" i="9" s="1"/>
  <c r="G162" i="9"/>
  <c r="E162" i="9" s="1"/>
  <c r="B162" i="9" s="1"/>
  <c r="G161" i="9"/>
  <c r="E161" i="9" s="1"/>
  <c r="B161" i="9" s="1"/>
  <c r="G280" i="9"/>
  <c r="E280" i="9" s="1"/>
  <c r="B280" i="9" s="1"/>
  <c r="G191" i="9"/>
  <c r="E191" i="9" s="1"/>
  <c r="B191" i="9" s="1"/>
  <c r="G189" i="9"/>
  <c r="E189" i="9" s="1"/>
  <c r="B189" i="9" s="1"/>
  <c r="G186" i="9"/>
  <c r="E186" i="9" s="1"/>
  <c r="B186" i="9" s="1"/>
  <c r="G187" i="9"/>
  <c r="E187" i="9" s="1"/>
  <c r="B187"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88" i="9"/>
  <c r="E188" i="9" s="1"/>
  <c r="B188"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G279" i="9"/>
  <c r="E279" i="9" s="1"/>
  <c r="B279" i="9" s="1"/>
  <c r="B35" i="9"/>
  <c r="B39" i="9"/>
  <c r="B43" i="9"/>
  <c r="G166" i="9"/>
  <c r="E166" i="9" s="1"/>
  <c r="B166" i="9" s="1"/>
  <c r="E289" i="9"/>
  <c r="B289" i="9" s="1"/>
  <c r="E26" i="9"/>
  <c r="B26" i="9" s="1"/>
  <c r="E34" i="9"/>
  <c r="B34" i="9" s="1"/>
  <c r="E38" i="9"/>
  <c r="B38" i="9" s="1"/>
  <c r="E42" i="9"/>
  <c r="B42" i="9" s="1"/>
  <c r="E46" i="9"/>
  <c r="B46" i="9" s="1"/>
  <c r="B52" i="9"/>
  <c r="E62" i="9"/>
  <c r="B62" i="9" s="1"/>
  <c r="B68" i="9"/>
  <c r="E78" i="9"/>
  <c r="B78" i="9" s="1"/>
  <c r="E86" i="9"/>
  <c r="B86" i="9" s="1"/>
  <c r="E309" i="9"/>
  <c r="B309" i="9" s="1"/>
  <c r="B36" i="9"/>
  <c r="B40" i="9"/>
  <c r="B44" i="9"/>
  <c r="B48" i="9"/>
  <c r="E58" i="9"/>
  <c r="B58" i="9" s="1"/>
  <c r="B64" i="9"/>
  <c r="E74" i="9"/>
  <c r="B74" i="9" s="1"/>
  <c r="G190" i="9"/>
  <c r="E190" i="9" s="1"/>
  <c r="B190" i="9" s="1"/>
  <c r="B95" i="9"/>
  <c r="B99" i="9"/>
  <c r="B103" i="9"/>
  <c r="B107" i="9"/>
  <c r="B111" i="9"/>
  <c r="B115" i="9"/>
  <c r="B119" i="9"/>
  <c r="B123" i="9"/>
  <c r="B127" i="9"/>
  <c r="B131" i="9"/>
  <c r="B135" i="9"/>
  <c r="B139" i="9"/>
  <c r="E146" i="9"/>
  <c r="B146" i="9" s="1"/>
  <c r="E94" i="9"/>
  <c r="B94" i="9" s="1"/>
  <c r="E98" i="9"/>
  <c r="B98" i="9" s="1"/>
  <c r="E79" i="9"/>
  <c r="B79" i="9" s="1"/>
  <c r="B84" i="9"/>
  <c r="E87" i="9"/>
  <c r="B87" i="9" s="1"/>
  <c r="B92" i="9"/>
  <c r="B96" i="9"/>
  <c r="B100" i="9"/>
  <c r="B104" i="9"/>
  <c r="B108" i="9"/>
  <c r="B112" i="9"/>
  <c r="B116" i="9"/>
  <c r="B120" i="9"/>
  <c r="B124" i="9"/>
  <c r="B128" i="9"/>
  <c r="B132" i="9"/>
  <c r="B136" i="9"/>
  <c r="B140" i="9"/>
  <c r="B242" i="9"/>
  <c r="F277" i="9"/>
  <c r="B220" i="9"/>
  <c r="B228" i="9"/>
  <c r="B236" i="9"/>
  <c r="B244" i="9"/>
  <c r="B252" i="9"/>
  <c r="F271" i="9"/>
  <c r="B271" i="9" s="1"/>
  <c r="B282" i="9"/>
  <c r="B291" i="9"/>
  <c r="G1530" i="1" l="1"/>
  <c r="H1530" i="1"/>
  <c r="G1501" i="1"/>
  <c r="H1501" i="1"/>
  <c r="H638" i="1"/>
  <c r="F350" i="4"/>
  <c r="E408" i="4"/>
  <c r="D403" i="1" s="1"/>
  <c r="G359" i="1"/>
  <c r="H359" i="1"/>
  <c r="H351" i="1"/>
  <c r="G351" i="1"/>
  <c r="G345" i="1"/>
  <c r="H345" i="1"/>
  <c r="F643" i="4"/>
  <c r="H637" i="1"/>
  <c r="G637" i="1"/>
  <c r="H260" i="1"/>
  <c r="G260" i="1"/>
  <c r="H212" i="1"/>
  <c r="G212" i="1"/>
  <c r="H206" i="1"/>
  <c r="G206" i="1"/>
  <c r="H192" i="1"/>
  <c r="G192" i="1"/>
  <c r="F163" i="4"/>
  <c r="G159" i="1"/>
  <c r="G160" i="1"/>
  <c r="H160" i="1"/>
  <c r="G478" i="1"/>
  <c r="H478" i="1"/>
  <c r="E407" i="4"/>
  <c r="D402" i="1" s="1"/>
  <c r="D293" i="1"/>
  <c r="G135" i="1"/>
  <c r="H135" i="1"/>
  <c r="D120" i="1"/>
  <c r="F124" i="4"/>
  <c r="F82" i="4"/>
  <c r="G78" i="1"/>
  <c r="F50" i="4"/>
  <c r="H46" i="1"/>
  <c r="G46" i="1"/>
  <c r="H3" i="1"/>
  <c r="G4" i="1"/>
  <c r="H4" i="1"/>
  <c r="B315" i="9"/>
  <c r="E314" i="9"/>
  <c r="I10" i="3" s="1"/>
  <c r="H17" i="3"/>
  <c r="D289" i="4"/>
  <c r="C147" i="1"/>
  <c r="B21" i="9"/>
  <c r="I25" i="3"/>
  <c r="D1329" i="1"/>
  <c r="F593" i="4"/>
  <c r="C587" i="1"/>
  <c r="H466" i="1"/>
  <c r="G466" i="1"/>
  <c r="F252" i="4"/>
  <c r="C248" i="1"/>
  <c r="I35" i="3"/>
  <c r="C1518" i="1"/>
  <c r="H22" i="3"/>
  <c r="F176" i="5"/>
  <c r="C1153" i="1"/>
  <c r="D175" i="5"/>
  <c r="E6" i="5"/>
  <c r="I20" i="3"/>
  <c r="D985" i="1"/>
  <c r="G310" i="9"/>
  <c r="F206" i="5"/>
  <c r="C1183" i="1"/>
  <c r="H574" i="1"/>
  <c r="G574" i="1"/>
  <c r="F224" i="4"/>
  <c r="C220" i="1"/>
  <c r="E420" i="4"/>
  <c r="E165" i="9"/>
  <c r="B165" i="9" s="1"/>
  <c r="F459" i="4"/>
  <c r="D420" i="4"/>
  <c r="C453" i="1"/>
  <c r="F311" i="4"/>
  <c r="C306" i="1"/>
  <c r="H16" i="3"/>
  <c r="D290" i="4"/>
  <c r="C2" i="1"/>
  <c r="I29" i="3"/>
  <c r="D1436" i="1"/>
  <c r="F215" i="4"/>
  <c r="C211" i="1"/>
  <c r="K1450" i="9"/>
  <c r="G313" i="9"/>
  <c r="E313" i="9" s="1"/>
  <c r="B313" i="9" s="1"/>
  <c r="I34" i="3"/>
  <c r="C1517" i="1"/>
  <c r="F129" i="6"/>
  <c r="C1423" i="1"/>
  <c r="F529" i="4"/>
  <c r="D528" i="4"/>
  <c r="C523" i="1"/>
  <c r="F263" i="4"/>
  <c r="C259" i="1"/>
  <c r="H24" i="3"/>
  <c r="D141" i="6"/>
  <c r="F5" i="6"/>
  <c r="C1299" i="1"/>
  <c r="F118" i="5"/>
  <c r="C1096" i="1"/>
  <c r="D298" i="4"/>
  <c r="D412" i="4" s="1"/>
  <c r="H27" i="3"/>
  <c r="C1408" i="1"/>
  <c r="F114" i="6"/>
  <c r="F69" i="5"/>
  <c r="D68" i="5"/>
  <c r="C1047" i="1"/>
  <c r="F625" i="4"/>
  <c r="C619" i="1"/>
  <c r="G312" i="9"/>
  <c r="E312" i="9" s="1"/>
  <c r="F7" i="5"/>
  <c r="D6" i="5"/>
  <c r="H20" i="3"/>
  <c r="C985" i="1"/>
  <c r="F133" i="4"/>
  <c r="C129" i="1"/>
  <c r="E151" i="4"/>
  <c r="F151" i="4" s="1"/>
  <c r="I21" i="3"/>
  <c r="D1046" i="1"/>
  <c r="F515" i="4"/>
  <c r="C509" i="1"/>
  <c r="F106" i="4"/>
  <c r="C102" i="1"/>
  <c r="F35" i="6"/>
  <c r="H25" i="3"/>
  <c r="C1329" i="1"/>
  <c r="H310" i="9"/>
  <c r="E176" i="5"/>
  <c r="D1183" i="1"/>
  <c r="E528" i="4"/>
  <c r="D523" i="1"/>
  <c r="E141" i="6"/>
  <c r="F89" i="6"/>
  <c r="C1383" i="1"/>
  <c r="F567" i="4"/>
  <c r="C561" i="1"/>
  <c r="E6" i="4"/>
  <c r="G120" i="1" l="1"/>
  <c r="H120" i="1"/>
  <c r="D639" i="4"/>
  <c r="C407" i="1"/>
  <c r="E412" i="4"/>
  <c r="F412" i="4" s="1"/>
  <c r="I16" i="3"/>
  <c r="D2" i="1"/>
  <c r="G2" i="1" s="1"/>
  <c r="H561" i="1"/>
  <c r="G561" i="1"/>
  <c r="I28" i="3"/>
  <c r="D1435" i="1"/>
  <c r="E175" i="5"/>
  <c r="D1152" i="1" s="1"/>
  <c r="I22" i="3"/>
  <c r="D1153" i="1"/>
  <c r="H19" i="9"/>
  <c r="E19" i="9" s="1"/>
  <c r="B19" i="9" s="1"/>
  <c r="H129" i="1"/>
  <c r="G129" i="1"/>
  <c r="G284" i="9"/>
  <c r="E284" i="9" s="1"/>
  <c r="B284" i="9" s="1"/>
  <c r="G278" i="9"/>
  <c r="F6" i="5"/>
  <c r="C984" i="1"/>
  <c r="H1096" i="1"/>
  <c r="G1096" i="1"/>
  <c r="F141" i="6"/>
  <c r="H28" i="3"/>
  <c r="C1435" i="1"/>
  <c r="H1423" i="1"/>
  <c r="G1423" i="1"/>
  <c r="H1436" i="1"/>
  <c r="G1436" i="1"/>
  <c r="H306" i="1"/>
  <c r="G306" i="1"/>
  <c r="H278" i="9"/>
  <c r="D984" i="1"/>
  <c r="H102" i="1"/>
  <c r="G102" i="1"/>
  <c r="H1047" i="1"/>
  <c r="G1047" i="1"/>
  <c r="H1408" i="1"/>
  <c r="G1408" i="1"/>
  <c r="H523" i="1"/>
  <c r="G523" i="1"/>
  <c r="F6" i="4"/>
  <c r="E310" i="9"/>
  <c r="B310" i="9" s="1"/>
  <c r="F175" i="5"/>
  <c r="C1152" i="1"/>
  <c r="G1518" i="1"/>
  <c r="H1518" i="1"/>
  <c r="E636" i="4"/>
  <c r="D630" i="1" s="1"/>
  <c r="D522" i="1"/>
  <c r="H985" i="1"/>
  <c r="G985" i="1"/>
  <c r="E311" i="9"/>
  <c r="B312" i="9"/>
  <c r="H21" i="3"/>
  <c r="F68" i="5"/>
  <c r="C1046" i="1"/>
  <c r="H9" i="3"/>
  <c r="H1299" i="1"/>
  <c r="G1299" i="1"/>
  <c r="G317" i="9"/>
  <c r="E317" i="9" s="1"/>
  <c r="D636" i="4"/>
  <c r="F528" i="4"/>
  <c r="C522" i="1"/>
  <c r="H1517" i="1"/>
  <c r="G1517" i="1"/>
  <c r="H11" i="3"/>
  <c r="H211" i="1"/>
  <c r="G211" i="1"/>
  <c r="H453" i="1"/>
  <c r="G453" i="1"/>
  <c r="E635" i="4"/>
  <c r="D629" i="1" s="1"/>
  <c r="D414" i="1"/>
  <c r="G1153" i="1"/>
  <c r="H1153" i="1"/>
  <c r="H1383" i="1"/>
  <c r="G1383" i="1"/>
  <c r="H1329" i="1"/>
  <c r="G1329" i="1"/>
  <c r="H509" i="1"/>
  <c r="G509" i="1"/>
  <c r="E289" i="4"/>
  <c r="F289" i="4" s="1"/>
  <c r="I17" i="3"/>
  <c r="D147" i="1"/>
  <c r="H147" i="1" s="1"/>
  <c r="H619" i="1"/>
  <c r="G619" i="1"/>
  <c r="D407" i="4"/>
  <c r="F298" i="4"/>
  <c r="C293" i="1"/>
  <c r="D408" i="4"/>
  <c r="H259" i="1"/>
  <c r="G259" i="1"/>
  <c r="C286" i="1"/>
  <c r="F420" i="4"/>
  <c r="D635" i="4"/>
  <c r="C414" i="1"/>
  <c r="H220" i="1"/>
  <c r="G220" i="1"/>
  <c r="H1183" i="1"/>
  <c r="G1183" i="1"/>
  <c r="H248" i="1"/>
  <c r="G248" i="1"/>
  <c r="H587" i="1"/>
  <c r="G587" i="1"/>
  <c r="D291" i="4"/>
  <c r="D413" i="4"/>
  <c r="C285" i="1"/>
  <c r="H2" i="1" l="1"/>
  <c r="F407" i="4"/>
  <c r="C402" i="1"/>
  <c r="D640" i="4"/>
  <c r="D415" i="4"/>
  <c r="C408" i="1"/>
  <c r="F635" i="4"/>
  <c r="C629" i="1"/>
  <c r="H293" i="1"/>
  <c r="G293" i="1"/>
  <c r="H522" i="1"/>
  <c r="G522" i="1"/>
  <c r="G147" i="1"/>
  <c r="H1152" i="1"/>
  <c r="G1152" i="1"/>
  <c r="E278" i="9"/>
  <c r="N3" i="9"/>
  <c r="I11" i="3"/>
  <c r="H1435" i="1"/>
  <c r="G1435" i="1"/>
  <c r="F291" i="4"/>
  <c r="C287" i="1"/>
  <c r="F636" i="4"/>
  <c r="C630" i="1"/>
  <c r="K3" i="9"/>
  <c r="I9" i="3"/>
  <c r="H8" i="3"/>
  <c r="H984" i="1"/>
  <c r="G984" i="1"/>
  <c r="E639" i="4"/>
  <c r="F639" i="4" s="1"/>
  <c r="D407" i="1"/>
  <c r="H407" i="1" s="1"/>
  <c r="D414" i="4"/>
  <c r="H414" i="1"/>
  <c r="G414" i="1"/>
  <c r="F408" i="4"/>
  <c r="C403" i="1"/>
  <c r="E413" i="4"/>
  <c r="E414" i="4" s="1"/>
  <c r="D409" i="1" s="1"/>
  <c r="E291" i="4"/>
  <c r="D287" i="1" s="1"/>
  <c r="D285" i="1"/>
  <c r="H285" i="1" s="1"/>
  <c r="E316" i="9"/>
  <c r="B317" i="9"/>
  <c r="H1046" i="1"/>
  <c r="G1046" i="1"/>
  <c r="E290" i="4"/>
  <c r="D641" i="4"/>
  <c r="C633" i="1"/>
  <c r="G285" i="1" l="1"/>
  <c r="C635" i="1"/>
  <c r="H287" i="1"/>
  <c r="G287" i="1"/>
  <c r="E277" i="9"/>
  <c r="B278" i="9"/>
  <c r="H629" i="1"/>
  <c r="G629" i="1"/>
  <c r="F415" i="4"/>
  <c r="C410" i="1"/>
  <c r="E640" i="4"/>
  <c r="F640" i="4" s="1"/>
  <c r="E415" i="4"/>
  <c r="D410" i="1" s="1"/>
  <c r="D408" i="1"/>
  <c r="H408" i="1" s="1"/>
  <c r="D633" i="1"/>
  <c r="G633" i="1" s="1"/>
  <c r="D286" i="1"/>
  <c r="F290" i="4"/>
  <c r="H403" i="1"/>
  <c r="G403" i="1"/>
  <c r="F414" i="4"/>
  <c r="C409" i="1"/>
  <c r="D642" i="4"/>
  <c r="C634" i="1"/>
  <c r="H630" i="1"/>
  <c r="G630" i="1"/>
  <c r="G407" i="1"/>
  <c r="H402" i="1"/>
  <c r="G402" i="1"/>
  <c r="M3" i="9"/>
  <c r="I8" i="3"/>
  <c r="F413" i="4"/>
  <c r="G408" i="1" l="1"/>
  <c r="H409" i="1"/>
  <c r="G409" i="1"/>
  <c r="H633" i="1"/>
  <c r="D646" i="4"/>
  <c r="F642" i="4"/>
  <c r="C636" i="1"/>
  <c r="H286" i="1"/>
  <c r="G286" i="1"/>
  <c r="H410" i="1"/>
  <c r="G410" i="1"/>
  <c r="E642" i="4"/>
  <c r="D634" i="1"/>
  <c r="E641" i="4"/>
  <c r="D645" i="4"/>
  <c r="G634" i="1" l="1"/>
  <c r="E646" i="4"/>
  <c r="D636" i="1"/>
  <c r="H636" i="1" s="1"/>
  <c r="H634" i="1"/>
  <c r="H19" i="3"/>
  <c r="F646" i="4"/>
  <c r="C640" i="1"/>
  <c r="H18" i="3"/>
  <c r="C639" i="1"/>
  <c r="E645" i="4"/>
  <c r="F645" i="4" s="1"/>
  <c r="D635" i="1"/>
  <c r="F641" i="4"/>
  <c r="G276" i="9" l="1"/>
  <c r="E276" i="9" s="1"/>
  <c r="B276" i="9" s="1"/>
  <c r="I19" i="3"/>
  <c r="D640" i="1"/>
  <c r="G636" i="1"/>
  <c r="H635" i="1"/>
  <c r="G635" i="1"/>
  <c r="I18" i="3"/>
  <c r="D639" i="1"/>
  <c r="H639" i="1" s="1"/>
  <c r="H7" i="3" l="1"/>
  <c r="J3" i="9" s="1"/>
  <c r="H640" i="1"/>
  <c r="G640" i="1"/>
  <c r="G639" i="1"/>
  <c r="G274" i="9" l="1"/>
  <c r="M272" i="9"/>
  <c r="H274" i="9"/>
  <c r="L272" i="9"/>
  <c r="H18" i="9"/>
  <c r="G18" i="9"/>
  <c r="H17" i="9"/>
  <c r="J13" i="9"/>
  <c r="I5" i="9"/>
  <c r="L16" i="9"/>
  <c r="I12" i="9"/>
  <c r="J17" i="9"/>
  <c r="G17" i="9"/>
  <c r="I17" i="9"/>
  <c r="I9" i="9"/>
  <c r="J5" i="9"/>
  <c r="J9" i="9"/>
  <c r="K13" i="9"/>
  <c r="J7" i="9"/>
  <c r="J10" i="9"/>
  <c r="K8" i="9"/>
  <c r="H16" i="9"/>
  <c r="G16" i="9"/>
  <c r="M16" i="9"/>
  <c r="I13" i="9"/>
  <c r="J8" i="9"/>
  <c r="I6" i="9"/>
  <c r="G15" i="9"/>
  <c r="L15" i="9"/>
  <c r="I11" i="9"/>
  <c r="J12" i="9"/>
  <c r="K7" i="9"/>
  <c r="I7" i="9"/>
  <c r="J11" i="9"/>
  <c r="K5" i="9"/>
  <c r="K9" i="9"/>
  <c r="H15" i="9"/>
  <c r="M15" i="9"/>
  <c r="K11" i="9"/>
  <c r="I8" i="9"/>
  <c r="K12" i="9"/>
  <c r="J6" i="9"/>
  <c r="K10" i="9"/>
  <c r="K6" i="9"/>
  <c r="E10" i="9" l="1"/>
  <c r="B10" i="9" s="1"/>
  <c r="F272" i="9"/>
  <c r="B272" i="9" s="1"/>
  <c r="E8" i="9"/>
  <c r="B8" i="9" s="1"/>
  <c r="E15" i="9"/>
  <c r="E18" i="9"/>
  <c r="B18" i="9" s="1"/>
  <c r="E11" i="9"/>
  <c r="B11" i="9" s="1"/>
  <c r="E274" i="9"/>
  <c r="B274" i="9" s="1"/>
  <c r="E6" i="9"/>
  <c r="B6" i="9" s="1"/>
  <c r="E16" i="9"/>
  <c r="E9" i="9"/>
  <c r="B9" i="9" s="1"/>
  <c r="E12" i="9"/>
  <c r="B12" i="9" s="1"/>
  <c r="F16" i="9"/>
  <c r="E7" i="9"/>
  <c r="B7" i="9" s="1"/>
  <c r="F15" i="9"/>
  <c r="E13" i="9"/>
  <c r="B13" i="9" s="1"/>
  <c r="E17" i="9"/>
  <c r="B17" i="9" s="1"/>
  <c r="E5" i="9"/>
  <c r="E20" i="9" l="1"/>
  <c r="I7" i="3" s="1"/>
  <c r="F20" i="9"/>
  <c r="F14" i="9"/>
  <c r="B16" i="9"/>
  <c r="B5" i="9"/>
  <c r="E4" i="9"/>
  <c r="E1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<sst xmlns="http://schemas.openxmlformats.org/spreadsheetml/2006/main" count="4360" uniqueCount="3421">
  <si>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</si>
  <si>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</si>
  <si>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</si>
  <si>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</si>
  <si>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</si>
  <si>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</si>
  <si>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</si>
  <si>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</si>
  <si>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</si>
  <si>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</si>
  <si>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</si>
  <si>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</si>
  <si>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</si>
  <si>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</si>
  <si>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</si>
  <si>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</si>
  <si>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</si>
  <si>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</si>
  <si>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</si>
  <si>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</si>
  <si>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</si>
  <si>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</si>
  <si>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</si>
  <si>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</si>
  <si>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</si>
  <si>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</si>
  <si>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</si>
  <si>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</si>
  <si>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</si>
  <si>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</si>
  <si>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</si>
  <si>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PREKO</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</si>
  <si>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</si>
  <si>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</si>
  <si>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</si>
  <si>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</si>
  <si>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</si>
  <si>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</si>
  <si>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</si>
  <si>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</si>
  <si>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</si>
  <si>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</si>
  <si>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</si>
  <si>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</si>
  <si>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</si>
  <si>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</si>
  <si>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</si>
  <si>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</si>
  <si>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</si>
  <si>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35079 - OPĆINA PREKO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</si>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</sst>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2202320.04</v>
      </c>
      <c r="D2" s="6">
        <f>'PR-RAS'!E6</f>
        <v>2186956.27</v>
      </c>
      <c r="E2" s="6">
        <v>0</v>
      </c>
      <c r="F2" s="6">
        <v>0</v>
      </c>
      <c r="G2" s="7">
        <f t="shared" ref="G2:G264" si="0">(B2/1000)*(C2*1+D2*2)</f>
        <v>6576.2325799999999</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1143132.75</v>
      </c>
      <c r="D3" s="1">
        <f>'PR-RAS'!E7</f>
        <v>1255715.26</v>
      </c>
      <c r="E3" s="1">
        <v>0</v>
      </c>
      <c r="F3" s="1">
        <v>0</v>
      </c>
      <c r="G3" s="2">
        <f t="shared" si="0"/>
        <v>7309.1265400000002</v>
      </c>
      <c r="H3" s="2">
        <f t="shared" si="1"/>
        <v>0.51000000000931323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681934.01</v>
      </c>
      <c r="D4" s="1">
        <f>'PR-RAS'!E8</f>
        <v>728365.07000000007</v>
      </c>
      <c r="E4" s="1">
        <v>0</v>
      </c>
      <c r="F4" s="1">
        <v>0</v>
      </c>
      <c r="G4" s="2">
        <f t="shared" si="0"/>
        <v>6415.9924500000016</v>
      </c>
      <c r="H4" s="2">
        <f t="shared" si="1"/>
        <v>8.0000000074505806E-2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537833.1</v>
      </c>
      <c r="D5" s="1">
        <f>'PR-RAS'!E9</f>
        <v>650360.76</v>
      </c>
      <c r="E5" s="1">
        <v>0</v>
      </c>
      <c r="F5" s="1">
        <v>0</v>
      </c>
      <c r="G5" s="2">
        <f t="shared" si="0"/>
        <v>7354.2184800000005</v>
      </c>
      <c r="H5" s="2">
        <f t="shared" si="1"/>
        <v>0.33999999996740371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34322.11</v>
      </c>
      <c r="D6" s="1">
        <f>'PR-RAS'!E10</f>
        <v>60581.1</v>
      </c>
      <c r="E6" s="1">
        <v>0</v>
      </c>
      <c r="F6" s="1">
        <v>0</v>
      </c>
      <c r="G6" s="2">
        <f t="shared" si="0"/>
        <v>777.42155000000002</v>
      </c>
      <c r="H6" s="2">
        <f t="shared" si="1"/>
        <v>0.20999999999912689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62670.95</v>
      </c>
      <c r="D7" s="1">
        <f>'PR-RAS'!E11</f>
        <v>73435.7</v>
      </c>
      <c r="E7" s="1">
        <v>0</v>
      </c>
      <c r="F7" s="1">
        <v>0</v>
      </c>
      <c r="G7" s="2">
        <f t="shared" si="0"/>
        <v>1257.2540999999999</v>
      </c>
      <c r="H7" s="2">
        <f t="shared" si="1"/>
        <v>0.35000000000582077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110170.49</v>
      </c>
      <c r="D8" s="1">
        <f>'PR-RAS'!E12</f>
        <v>26520.9</v>
      </c>
      <c r="E8" s="1">
        <v>0</v>
      </c>
      <c r="F8" s="1">
        <v>0</v>
      </c>
      <c r="G8" s="2">
        <f t="shared" si="0"/>
        <v>1142.48603</v>
      </c>
      <c r="H8" s="2">
        <f t="shared" si="1"/>
        <v>0.5900000000037835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29276.26</v>
      </c>
      <c r="D9" s="1">
        <f>'PR-RAS'!E13</f>
        <v>59055.65</v>
      </c>
      <c r="E9" s="1">
        <v>0</v>
      </c>
      <c r="F9" s="1">
        <v>0</v>
      </c>
      <c r="G9" s="2">
        <f t="shared" si="0"/>
        <v>1179.1004800000001</v>
      </c>
      <c r="H9" s="2">
        <f t="shared" si="1"/>
        <v>0.6099999999969441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9.42</v>
      </c>
      <c r="D10" s="1">
        <f>'PR-RAS'!E14</f>
        <v>9.42</v>
      </c>
      <c r="E10" s="1">
        <v>0</v>
      </c>
      <c r="F10" s="1">
        <v>0</v>
      </c>
      <c r="G10" s="2">
        <f t="shared" si="0"/>
        <v>0.25433999999999996</v>
      </c>
      <c r="H10" s="2">
        <f t="shared" si="1"/>
        <v>0.83999999999999986</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92348.32</v>
      </c>
      <c r="D11" s="1">
        <f>'PR-RAS'!E15</f>
        <v>141598.46</v>
      </c>
      <c r="E11" s="1">
        <v>0</v>
      </c>
      <c r="F11" s="1">
        <v>0</v>
      </c>
      <c r="G11" s="2">
        <f t="shared" si="0"/>
        <v>3755.4524000000001</v>
      </c>
      <c r="H11" s="2">
        <f t="shared" si="1"/>
        <v>0.77999999999883585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454835.08</v>
      </c>
      <c r="D19" s="1">
        <f>'PR-RAS'!E23</f>
        <v>521138.12</v>
      </c>
      <c r="E19" s="1">
        <v>0</v>
      </c>
      <c r="F19" s="1">
        <v>0</v>
      </c>
      <c r="G19" s="2">
        <f t="shared" si="0"/>
        <v>26948.00376</v>
      </c>
      <c r="H19" s="2">
        <f t="shared" si="1"/>
        <v>0.20000000001164153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122114.58</v>
      </c>
      <c r="D20" s="1">
        <f>'PR-RAS'!E24</f>
        <v>289648.31</v>
      </c>
      <c r="E20" s="1">
        <v>0</v>
      </c>
      <c r="F20" s="1">
        <v>0</v>
      </c>
      <c r="G20" s="2">
        <f t="shared" si="0"/>
        <v>13326.812799999998</v>
      </c>
      <c r="H20" s="2">
        <f t="shared" si="1"/>
        <v>0.72999999999592546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332720.5</v>
      </c>
      <c r="D23" s="1">
        <f>'PR-RAS'!E27</f>
        <v>231489.81</v>
      </c>
      <c r="E23" s="1">
        <v>0</v>
      </c>
      <c r="F23" s="1">
        <v>0</v>
      </c>
      <c r="G23" s="2">
        <f t="shared" si="0"/>
        <v>17505.40264</v>
      </c>
      <c r="H23" s="2">
        <f t="shared" si="1"/>
        <v>0.69000000000232831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6363.66</v>
      </c>
      <c r="D25" s="1">
        <f>'PR-RAS'!E29</f>
        <v>6212.07</v>
      </c>
      <c r="E25" s="1">
        <v>0</v>
      </c>
      <c r="F25" s="1">
        <v>0</v>
      </c>
      <c r="G25" s="2">
        <f t="shared" si="0"/>
        <v>450.90719999999999</v>
      </c>
      <c r="H25" s="2">
        <f t="shared" si="1"/>
        <v>0.40999999999985448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6363.66</v>
      </c>
      <c r="D27" s="1">
        <f>'PR-RAS'!E31</f>
        <v>6212.07</v>
      </c>
      <c r="E27" s="1">
        <v>0</v>
      </c>
      <c r="F27" s="1">
        <v>0</v>
      </c>
      <c r="G27" s="2">
        <f t="shared" si="0"/>
        <v>488.48279999999994</v>
      </c>
      <c r="H27" s="2">
        <f t="shared" si="1"/>
        <v>0.40999999999985448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170065.02</v>
      </c>
      <c r="D46" s="1">
        <f>'PR-RAS'!E50</f>
        <v>303489.05000000005</v>
      </c>
      <c r="E46" s="1">
        <v>0</v>
      </c>
      <c r="F46" s="1">
        <v>0</v>
      </c>
      <c r="G46" s="2">
        <f t="shared" si="0"/>
        <v>34966.940400000007</v>
      </c>
      <c r="H46" s="2">
        <f t="shared" si="1"/>
        <v>7.000000003608875E-2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41848.33</v>
      </c>
      <c r="D50" s="1">
        <f>'PR-RAS'!E54</f>
        <v>19691.349999999999</v>
      </c>
      <c r="E50" s="1">
        <v>0</v>
      </c>
      <c r="F50" s="1">
        <v>0</v>
      </c>
      <c r="G50" s="2">
        <f t="shared" si="0"/>
        <v>3980.3204700000001</v>
      </c>
      <c r="H50" s="2">
        <f t="shared" si="1"/>
        <v>0.68000000000029104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41848.33</v>
      </c>
      <c r="D54" s="1">
        <f>'PR-RAS'!E58</f>
        <v>19691.349999999999</v>
      </c>
      <c r="E54" s="1">
        <v>0</v>
      </c>
      <c r="F54" s="1">
        <v>0</v>
      </c>
      <c r="G54" s="2">
        <f t="shared" si="0"/>
        <v>4305.2445900000002</v>
      </c>
      <c r="H54" s="2">
        <f t="shared" si="1"/>
        <v>0.68000000000029104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70072.97</v>
      </c>
      <c r="D55" s="1">
        <f>'PR-RAS'!E59</f>
        <v>152986.25</v>
      </c>
      <c r="E55" s="1">
        <v>0</v>
      </c>
      <c r="F55" s="1">
        <v>0</v>
      </c>
      <c r="G55" s="2">
        <f t="shared" si="0"/>
        <v>20306.455379999999</v>
      </c>
      <c r="H55" s="2">
        <f t="shared" si="1"/>
        <v>0.27999999999883585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17498.400000000001</v>
      </c>
      <c r="D56" s="1">
        <f>'PR-RAS'!E60</f>
        <v>52986.25</v>
      </c>
      <c r="E56" s="1">
        <v>0</v>
      </c>
      <c r="F56" s="1">
        <v>0</v>
      </c>
      <c r="G56" s="2">
        <f t="shared" si="0"/>
        <v>6790.8994999999995</v>
      </c>
      <c r="H56" s="2">
        <f t="shared" si="1"/>
        <v>0.65000000000145519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52574.57</v>
      </c>
      <c r="D57" s="1">
        <f>'PR-RAS'!E61</f>
        <v>100000</v>
      </c>
      <c r="E57" s="1">
        <v>0</v>
      </c>
      <c r="F57" s="1">
        <v>0</v>
      </c>
      <c r="G57" s="2">
        <f t="shared" si="0"/>
        <v>14144.175920000001</v>
      </c>
      <c r="H57" s="2">
        <f t="shared" si="1"/>
        <v>0.43000000000029104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32015.23</v>
      </c>
      <c r="D58" s="1">
        <f>'PR-RAS'!E62</f>
        <v>0</v>
      </c>
      <c r="E58" s="1">
        <v>0</v>
      </c>
      <c r="F58" s="1">
        <v>0</v>
      </c>
      <c r="G58" s="2">
        <f t="shared" si="0"/>
        <v>1824.8681100000001</v>
      </c>
      <c r="H58" s="2">
        <f t="shared" si="1"/>
        <v>0.22999999999956344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32015.23</v>
      </c>
      <c r="D60" s="1">
        <f>'PR-RAS'!E64</f>
        <v>0</v>
      </c>
      <c r="E60" s="1">
        <v>0</v>
      </c>
      <c r="F60" s="1">
        <v>0</v>
      </c>
      <c r="G60" s="2">
        <f t="shared" si="0"/>
        <v>1888.8985699999998</v>
      </c>
      <c r="H60" s="2">
        <f t="shared" si="1"/>
        <v>0.22999999999956344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876.87</v>
      </c>
      <c r="D64" s="1">
        <f>'PR-RAS'!E68</f>
        <v>2041.2</v>
      </c>
      <c r="E64" s="1">
        <v>0</v>
      </c>
      <c r="F64" s="1">
        <v>0</v>
      </c>
      <c r="G64" s="2">
        <f t="shared" si="0"/>
        <v>312.43401000000006</v>
      </c>
      <c r="H64" s="2">
        <f t="shared" si="1"/>
        <v>0.33000000000004093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876.87</v>
      </c>
      <c r="D65" s="1">
        <f>'PR-RAS'!E69</f>
        <v>2041.2</v>
      </c>
      <c r="E65" s="1">
        <v>0</v>
      </c>
      <c r="F65" s="1">
        <v>0</v>
      </c>
      <c r="G65" s="2">
        <f t="shared" si="0"/>
        <v>317.39328000000006</v>
      </c>
      <c r="H65" s="2">
        <f t="shared" si="1"/>
        <v>0.33000000000004093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25251.62</v>
      </c>
      <c r="D70" s="1">
        <f>'PR-RAS'!E74</f>
        <v>128770.25</v>
      </c>
      <c r="E70" s="1">
        <v>0</v>
      </c>
      <c r="F70" s="1">
        <v>0</v>
      </c>
      <c r="G70" s="2">
        <f t="shared" si="0"/>
        <v>19512.656280000003</v>
      </c>
      <c r="H70" s="2">
        <f t="shared" si="1"/>
        <v>0.63000000000101863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25251.62</v>
      </c>
      <c r="D71" s="1">
        <f>'PR-RAS'!E75</f>
        <v>128770.25</v>
      </c>
      <c r="E71" s="1">
        <v>0</v>
      </c>
      <c r="F71" s="1">
        <v>0</v>
      </c>
      <c r="G71" s="2">
        <f t="shared" si="0"/>
        <v>19795.448400000001</v>
      </c>
      <c r="H71" s="2">
        <f t="shared" si="1"/>
        <v>0.63000000000101863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90860.06</v>
      </c>
      <c r="D78" s="1">
        <f>'PR-RAS'!E82</f>
        <v>89086.420000000013</v>
      </c>
      <c r="E78" s="1">
        <v>0</v>
      </c>
      <c r="F78" s="1">
        <v>0</v>
      </c>
      <c r="G78" s="2">
        <f t="shared" si="0"/>
        <v>20715.533300000003</v>
      </c>
      <c r="H78" s="2">
        <f t="shared" si="1"/>
        <v>0.48000000001047738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60.04</v>
      </c>
      <c r="D79" s="1">
        <f>'PR-RAS'!E83</f>
        <v>300.95999999999998</v>
      </c>
      <c r="E79" s="1">
        <v>0</v>
      </c>
      <c r="F79" s="1">
        <v>0</v>
      </c>
      <c r="G79" s="2">
        <f t="shared" si="0"/>
        <v>51.632879999999993</v>
      </c>
      <c r="H79" s="2">
        <f t="shared" si="1"/>
        <v>8.0000000000019611E-2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60.04</v>
      </c>
      <c r="D81" s="1">
        <f>'PR-RAS'!E85</f>
        <v>300.95999999999998</v>
      </c>
      <c r="E81" s="1">
        <v>0</v>
      </c>
      <c r="F81" s="1">
        <v>0</v>
      </c>
      <c r="G81" s="2">
        <f t="shared" si="0"/>
        <v>52.956799999999994</v>
      </c>
      <c r="H81" s="2">
        <f t="shared" si="1"/>
        <v>8.0000000000019611E-2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90800.02</v>
      </c>
      <c r="D87" s="1">
        <f>'PR-RAS'!E91</f>
        <v>88785.46</v>
      </c>
      <c r="E87" s="1">
        <v>0</v>
      </c>
      <c r="F87" s="1">
        <v>0</v>
      </c>
      <c r="G87" s="2">
        <f t="shared" si="0"/>
        <v>23079.900839999998</v>
      </c>
      <c r="H87" s="2">
        <f t="shared" si="1"/>
        <v>0.48000000001047738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67864.070000000007</v>
      </c>
      <c r="D88" s="1">
        <f>'PR-RAS'!E92</f>
        <v>58130.19</v>
      </c>
      <c r="E88" s="1">
        <v>0</v>
      </c>
      <c r="F88" s="1">
        <v>0</v>
      </c>
      <c r="G88" s="2">
        <f t="shared" si="0"/>
        <v>16018.827149999999</v>
      </c>
      <c r="H88" s="2">
        <f t="shared" si="1"/>
        <v>0.26000000000931323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7749.06</v>
      </c>
      <c r="D89" s="1">
        <f>'PR-RAS'!E93</f>
        <v>9566.06</v>
      </c>
      <c r="E89" s="1">
        <v>0</v>
      </c>
      <c r="F89" s="1">
        <v>0</v>
      </c>
      <c r="G89" s="2">
        <f t="shared" si="0"/>
        <v>2365.5438399999998</v>
      </c>
      <c r="H89" s="2">
        <f t="shared" si="1"/>
        <v>0.11999999999989086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13554.18</v>
      </c>
      <c r="D90" s="1">
        <f>'PR-RAS'!E94</f>
        <v>20461.439999999999</v>
      </c>
      <c r="E90" s="1">
        <v>0</v>
      </c>
      <c r="F90" s="1">
        <v>0</v>
      </c>
      <c r="G90" s="2">
        <f t="shared" si="0"/>
        <v>4848.4583399999992</v>
      </c>
      <c r="H90" s="2">
        <f t="shared" si="1"/>
        <v>0.61999999999898137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1632.71</v>
      </c>
      <c r="D93" s="1">
        <f>'PR-RAS'!E97</f>
        <v>627.77</v>
      </c>
      <c r="E93" s="1">
        <v>0</v>
      </c>
      <c r="F93" s="1">
        <v>0</v>
      </c>
      <c r="G93" s="2">
        <f t="shared" si="0"/>
        <v>265.71899999999999</v>
      </c>
      <c r="H93" s="2">
        <f t="shared" si="1"/>
        <v>0.51999999999998181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778323.08000000007</v>
      </c>
      <c r="D102" s="1">
        <f>'PR-RAS'!E106</f>
        <v>512324.1</v>
      </c>
      <c r="E102" s="1">
        <v>0</v>
      </c>
      <c r="F102" s="1">
        <v>0</v>
      </c>
      <c r="G102" s="2">
        <f t="shared" si="0"/>
        <v>182100.09928000002</v>
      </c>
      <c r="H102" s="2">
        <f t="shared" si="1"/>
        <v>0.18000000005122274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8531.5</v>
      </c>
      <c r="D103" s="1">
        <f>'PR-RAS'!E107</f>
        <v>11231.32</v>
      </c>
      <c r="E103" s="1">
        <v>0</v>
      </c>
      <c r="F103" s="1">
        <v>0</v>
      </c>
      <c r="G103" s="2">
        <f t="shared" si="0"/>
        <v>3161.4022799999998</v>
      </c>
      <c r="H103" s="2">
        <f t="shared" si="1"/>
        <v>0.81999999999970896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73.67</v>
      </c>
      <c r="D104" s="1">
        <f>'PR-RAS'!E108</f>
        <v>16.34</v>
      </c>
      <c r="E104" s="1">
        <v>0</v>
      </c>
      <c r="F104" s="1">
        <v>0</v>
      </c>
      <c r="G104" s="2">
        <f t="shared" si="0"/>
        <v>10.954049999999999</v>
      </c>
      <c r="H104" s="2">
        <f t="shared" si="1"/>
        <v>0.66999999999999815</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86.32</v>
      </c>
      <c r="D105" s="1">
        <f>'PR-RAS'!E109</f>
        <v>152.72</v>
      </c>
      <c r="E105" s="1">
        <v>0</v>
      </c>
      <c r="F105" s="1">
        <v>0</v>
      </c>
      <c r="G105" s="2">
        <f t="shared" si="0"/>
        <v>40.743040000000001</v>
      </c>
      <c r="H105" s="2">
        <f t="shared" si="1"/>
        <v>0.59999999999999432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8371.51</v>
      </c>
      <c r="D107" s="1">
        <f>'PR-RAS'!E111</f>
        <v>11062.26</v>
      </c>
      <c r="E107" s="1">
        <v>0</v>
      </c>
      <c r="F107" s="1">
        <v>0</v>
      </c>
      <c r="G107" s="2">
        <f t="shared" si="0"/>
        <v>3232.5791799999997</v>
      </c>
      <c r="H107" s="2">
        <f t="shared" si="1"/>
        <v>0.75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38760.49</v>
      </c>
      <c r="D108" s="1">
        <f>'PR-RAS'!E112</f>
        <v>24327.86</v>
      </c>
      <c r="E108" s="1">
        <v>0</v>
      </c>
      <c r="F108" s="1">
        <v>0</v>
      </c>
      <c r="G108" s="2">
        <f t="shared" si="0"/>
        <v>9353.5344699999987</v>
      </c>
      <c r="H108" s="2">
        <f t="shared" si="1"/>
        <v>0.62999999999738066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1518.42</v>
      </c>
      <c r="D110" s="1">
        <f>'PR-RAS'!E114</f>
        <v>795.49</v>
      </c>
      <c r="E110" s="1">
        <v>0</v>
      </c>
      <c r="F110" s="1">
        <v>0</v>
      </c>
      <c r="G110" s="2">
        <f t="shared" si="0"/>
        <v>338.9246</v>
      </c>
      <c r="H110" s="2">
        <f t="shared" si="1"/>
        <v>0.91000000000008185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37242.07</v>
      </c>
      <c r="D113" s="1">
        <f>'PR-RAS'!E117</f>
        <v>23532.37</v>
      </c>
      <c r="E113" s="1">
        <v>0</v>
      </c>
      <c r="F113" s="1">
        <v>0</v>
      </c>
      <c r="G113" s="2">
        <f t="shared" si="0"/>
        <v>9442.3627199999992</v>
      </c>
      <c r="H113" s="2">
        <f t="shared" si="1"/>
        <v>0.43999999999869033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731031.09000000008</v>
      </c>
      <c r="D116" s="1">
        <f>'PR-RAS'!E120</f>
        <v>476764.92</v>
      </c>
      <c r="E116" s="1">
        <v>0</v>
      </c>
      <c r="F116" s="1">
        <v>0</v>
      </c>
      <c r="G116" s="2">
        <f t="shared" si="0"/>
        <v>193724.50695000004</v>
      </c>
      <c r="H116" s="2">
        <f t="shared" si="1"/>
        <v>0.17000000010011718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416513.14</v>
      </c>
      <c r="D117" s="1">
        <f>'PR-RAS'!E121</f>
        <v>148991.60999999999</v>
      </c>
      <c r="E117" s="1">
        <v>0</v>
      </c>
      <c r="F117" s="1">
        <v>0</v>
      </c>
      <c r="G117" s="2">
        <f t="shared" si="0"/>
        <v>82881.57776</v>
      </c>
      <c r="H117" s="2">
        <f t="shared" si="1"/>
        <v>0.53000000002793968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314517.95</v>
      </c>
      <c r="D118" s="1">
        <f>'PR-RAS'!E122</f>
        <v>327773.31</v>
      </c>
      <c r="E118" s="1">
        <v>0</v>
      </c>
      <c r="F118" s="1">
        <v>0</v>
      </c>
      <c r="G118" s="2">
        <f t="shared" si="0"/>
        <v>113497.55469000002</v>
      </c>
      <c r="H118" s="2">
        <f t="shared" si="1"/>
        <v>0.35999999998603016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17540.669999999998</v>
      </c>
      <c r="D120" s="1">
        <f>'PR-RAS'!E124</f>
        <v>21854.98</v>
      </c>
      <c r="E120" s="1">
        <v>0</v>
      </c>
      <c r="F120" s="1">
        <v>0</v>
      </c>
      <c r="G120" s="2">
        <f t="shared" si="0"/>
        <v>7288.8249699999997</v>
      </c>
      <c r="H120" s="2">
        <f t="shared" si="1"/>
        <v>0.35000000000218279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17367.509999999998</v>
      </c>
      <c r="D121" s="1">
        <f>'PR-RAS'!E125</f>
        <v>21854.98</v>
      </c>
      <c r="E121" s="1">
        <v>0</v>
      </c>
      <c r="F121" s="1">
        <v>0</v>
      </c>
      <c r="G121" s="2">
        <f t="shared" si="0"/>
        <v>7329.2964000000002</v>
      </c>
      <c r="H121" s="2">
        <f t="shared" si="1"/>
        <v>0.51000000000203727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17367.509999999998</v>
      </c>
      <c r="D123" s="1">
        <f>'PR-RAS'!E127</f>
        <v>21854.98</v>
      </c>
      <c r="E123" s="1">
        <v>0</v>
      </c>
      <c r="F123" s="1">
        <v>0</v>
      </c>
      <c r="G123" s="2">
        <f t="shared" si="0"/>
        <v>7451.4513399999996</v>
      </c>
      <c r="H123" s="2">
        <f t="shared" si="1"/>
        <v>0.51000000000203727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173.16</v>
      </c>
      <c r="D124" s="1">
        <f>'PR-RAS'!E128</f>
        <v>0</v>
      </c>
      <c r="E124" s="1">
        <v>0</v>
      </c>
      <c r="F124" s="1">
        <v>0</v>
      </c>
      <c r="G124" s="2">
        <f t="shared" si="0"/>
        <v>21.298680000000001</v>
      </c>
      <c r="H124" s="2">
        <f t="shared" si="1"/>
        <v>0.15999999999999659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173.16</v>
      </c>
      <c r="D126" s="1">
        <f>'PR-RAS'!E130</f>
        <v>0</v>
      </c>
      <c r="E126" s="1">
        <v>0</v>
      </c>
      <c r="F126" s="1">
        <v>0</v>
      </c>
      <c r="G126" s="2">
        <f t="shared" si="0"/>
        <v>21.645</v>
      </c>
      <c r="H126" s="2">
        <f t="shared" si="1"/>
        <v>0.15999999999999659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2398.46</v>
      </c>
      <c r="D135" s="1">
        <f>'PR-RAS'!E139</f>
        <v>4486.46</v>
      </c>
      <c r="E135" s="1">
        <v>0</v>
      </c>
      <c r="F135" s="1">
        <v>0</v>
      </c>
      <c r="G135" s="2">
        <f t="shared" si="0"/>
        <v>1523.7649200000003</v>
      </c>
      <c r="H135" s="2">
        <f t="shared" si="1"/>
        <v>0.92000000000007276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105</v>
      </c>
      <c r="D136" s="1">
        <f>'PR-RAS'!E140</f>
        <v>120</v>
      </c>
      <c r="E136" s="1">
        <v>0</v>
      </c>
      <c r="F136" s="1">
        <v>0</v>
      </c>
      <c r="G136" s="2">
        <f t="shared" si="0"/>
        <v>46.575000000000003</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105</v>
      </c>
      <c r="D141" s="1">
        <f>'PR-RAS'!E145</f>
        <v>120</v>
      </c>
      <c r="E141" s="1">
        <v>0</v>
      </c>
      <c r="F141" s="1">
        <v>0</v>
      </c>
      <c r="G141" s="2">
        <f t="shared" si="0"/>
        <v>48.300000000000004</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2293.46</v>
      </c>
      <c r="D146" s="1">
        <f>'PR-RAS'!E150</f>
        <v>4366.46</v>
      </c>
      <c r="E146" s="1">
        <v>0</v>
      </c>
      <c r="F146" s="1">
        <v>0</v>
      </c>
      <c r="G146" s="2">
        <f t="shared" si="0"/>
        <v>1598.8251</v>
      </c>
      <c r="H146" s="2">
        <f t="shared" si="1"/>
        <v>0.92000000000007276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1309294.81</v>
      </c>
      <c r="D147" s="1">
        <f>'PR-RAS'!E151</f>
        <v>1357607.2</v>
      </c>
      <c r="E147" s="1">
        <v>0</v>
      </c>
      <c r="F147" s="1">
        <v>0</v>
      </c>
      <c r="G147" s="2">
        <f t="shared" si="0"/>
        <v>587578.34465999994</v>
      </c>
      <c r="H147" s="2">
        <f t="shared" si="1"/>
        <v>0.38999999989755452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290783.93</v>
      </c>
      <c r="D148" s="1">
        <f>'PR-RAS'!E152</f>
        <v>300212.41000000003</v>
      </c>
      <c r="E148" s="1">
        <v>0</v>
      </c>
      <c r="F148" s="1">
        <v>0</v>
      </c>
      <c r="G148" s="2">
        <f t="shared" si="0"/>
        <v>131007.68625</v>
      </c>
      <c r="H148" s="2">
        <f t="shared" si="1"/>
        <v>0.48000000003958121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244361.99</v>
      </c>
      <c r="D149" s="1">
        <f>'PR-RAS'!E153</f>
        <v>255784.37</v>
      </c>
      <c r="E149" s="1">
        <v>0</v>
      </c>
      <c r="F149" s="1">
        <v>0</v>
      </c>
      <c r="G149" s="2">
        <f t="shared" si="0"/>
        <v>111877.74803999999</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244361.99</v>
      </c>
      <c r="D150" s="1">
        <f>'PR-RAS'!E154</f>
        <v>255784.37</v>
      </c>
      <c r="E150" s="1">
        <v>0</v>
      </c>
      <c r="F150" s="1">
        <v>0</v>
      </c>
      <c r="G150" s="2">
        <f t="shared" si="0"/>
        <v>112633.67877</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7156.97</v>
      </c>
      <c r="D154" s="1">
        <f>'PR-RAS'!E158</f>
        <v>1036.8800000000001</v>
      </c>
      <c r="E154" s="1">
        <v>0</v>
      </c>
      <c r="F154" s="1">
        <v>0</v>
      </c>
      <c r="G154" s="2">
        <f t="shared" si="0"/>
        <v>1412.30169</v>
      </c>
      <c r="H154" s="2">
        <f t="shared" si="1"/>
        <v>0.1499999999996362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39264.97</v>
      </c>
      <c r="D155" s="1">
        <f>'PR-RAS'!E159</f>
        <v>43391.16</v>
      </c>
      <c r="E155" s="1">
        <v>0</v>
      </c>
      <c r="F155" s="1">
        <v>0</v>
      </c>
      <c r="G155" s="2">
        <f t="shared" si="0"/>
        <v>19411.282660000001</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39264.97</v>
      </c>
      <c r="D157" s="1">
        <f>'PR-RAS'!E161</f>
        <v>43391.16</v>
      </c>
      <c r="E157" s="1">
        <v>0</v>
      </c>
      <c r="F157" s="1">
        <v>0</v>
      </c>
      <c r="G157" s="2">
        <f t="shared" si="0"/>
        <v>19663.377240000002</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476289.16</v>
      </c>
      <c r="D159" s="1">
        <f>'PR-RAS'!E163</f>
        <v>423634.85999999993</v>
      </c>
      <c r="E159" s="1">
        <v>0</v>
      </c>
      <c r="F159" s="1">
        <v>0</v>
      </c>
      <c r="G159" s="2">
        <f t="shared" si="0"/>
        <v>209122.30304</v>
      </c>
      <c r="H159" s="2">
        <f t="shared" si="1"/>
        <v>0.30000000004656613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28100.219999999998</v>
      </c>
      <c r="D160" s="1">
        <f>'PR-RAS'!E164</f>
        <v>27953.87</v>
      </c>
      <c r="E160" s="1">
        <v>0</v>
      </c>
      <c r="F160" s="1">
        <v>0</v>
      </c>
      <c r="G160" s="2">
        <f t="shared" si="0"/>
        <v>13357.26564</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8823.18</v>
      </c>
      <c r="D161" s="1">
        <f>'PR-RAS'!E165</f>
        <v>8917.57</v>
      </c>
      <c r="E161" s="1">
        <v>0</v>
      </c>
      <c r="F161" s="1">
        <v>0</v>
      </c>
      <c r="G161" s="2">
        <f t="shared" si="0"/>
        <v>4265.3311999999996</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7520.03</v>
      </c>
      <c r="D162" s="1">
        <f>'PR-RAS'!E166</f>
        <v>7793.75</v>
      </c>
      <c r="E162" s="1">
        <v>0</v>
      </c>
      <c r="F162" s="1">
        <v>0</v>
      </c>
      <c r="G162" s="2">
        <f t="shared" si="0"/>
        <v>3720.3123299999997</v>
      </c>
      <c r="H162" s="2">
        <f t="shared" si="1"/>
        <v>0.27999999999974534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961.44</v>
      </c>
      <c r="D163" s="1">
        <f>'PR-RAS'!E167</f>
        <v>893.75</v>
      </c>
      <c r="E163" s="1">
        <v>0</v>
      </c>
      <c r="F163" s="1">
        <v>0</v>
      </c>
      <c r="G163" s="2">
        <f t="shared" si="0"/>
        <v>445.32828000000001</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10795.57</v>
      </c>
      <c r="D164" s="1">
        <f>'PR-RAS'!E168</f>
        <v>10348.799999999999</v>
      </c>
      <c r="E164" s="1">
        <v>0</v>
      </c>
      <c r="F164" s="1">
        <v>0</v>
      </c>
      <c r="G164" s="2">
        <f t="shared" si="0"/>
        <v>5133.3867099999998</v>
      </c>
      <c r="H164" s="2">
        <f t="shared" si="1"/>
        <v>0.63000000000101863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89982.12999999999</v>
      </c>
      <c r="D165" s="1">
        <f>'PR-RAS'!E169</f>
        <v>71631.25</v>
      </c>
      <c r="E165" s="1">
        <v>0</v>
      </c>
      <c r="F165" s="1">
        <v>0</v>
      </c>
      <c r="G165" s="2">
        <f t="shared" si="0"/>
        <v>38252.119320000005</v>
      </c>
      <c r="H165" s="2">
        <f t="shared" si="1"/>
        <v>0.3799999999901047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13539.35</v>
      </c>
      <c r="D166" s="1">
        <f>'PR-RAS'!E170</f>
        <v>15112.65</v>
      </c>
      <c r="E166" s="1">
        <v>0</v>
      </c>
      <c r="F166" s="1">
        <v>0</v>
      </c>
      <c r="G166" s="2">
        <f t="shared" si="0"/>
        <v>7221.1672500000004</v>
      </c>
      <c r="H166" s="2">
        <f t="shared" si="1"/>
        <v>0.7000000000007276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8241.0300000000007</v>
      </c>
      <c r="D167" s="1">
        <f>'PR-RAS'!E171</f>
        <v>7421.01</v>
      </c>
      <c r="E167" s="1">
        <v>0</v>
      </c>
      <c r="F167" s="1">
        <v>0</v>
      </c>
      <c r="G167" s="2">
        <f t="shared" si="0"/>
        <v>3831.7863000000007</v>
      </c>
      <c r="H167" s="2">
        <f t="shared" si="1"/>
        <v>4.0000000000873115E-2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64606.13</v>
      </c>
      <c r="D168" s="1">
        <f>'PR-RAS'!E172</f>
        <v>40062.870000000003</v>
      </c>
      <c r="E168" s="1">
        <v>0</v>
      </c>
      <c r="F168" s="1">
        <v>0</v>
      </c>
      <c r="G168" s="2">
        <f t="shared" si="0"/>
        <v>24170.222290000002</v>
      </c>
      <c r="H168" s="2">
        <f t="shared" si="1"/>
        <v>0.25999999999476131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467.87</v>
      </c>
      <c r="D169" s="1">
        <f>'PR-RAS'!E173</f>
        <v>5663.11</v>
      </c>
      <c r="E169" s="1">
        <v>0</v>
      </c>
      <c r="F169" s="1">
        <v>0</v>
      </c>
      <c r="G169" s="2">
        <f t="shared" si="0"/>
        <v>1981.4071200000001</v>
      </c>
      <c r="H169" s="2">
        <f t="shared" si="1"/>
        <v>0.23999999999966803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3021.12</v>
      </c>
      <c r="D170" s="1">
        <f>'PR-RAS'!E174</f>
        <v>3151.04</v>
      </c>
      <c r="E170" s="1">
        <v>0</v>
      </c>
      <c r="F170" s="1">
        <v>0</v>
      </c>
      <c r="G170" s="2">
        <f t="shared" si="0"/>
        <v>1575.6208000000001</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106.63</v>
      </c>
      <c r="D172" s="1">
        <f>'PR-RAS'!E176</f>
        <v>220.57</v>
      </c>
      <c r="E172" s="1">
        <v>0</v>
      </c>
      <c r="F172" s="1">
        <v>0</v>
      </c>
      <c r="G172" s="2">
        <f t="shared" si="0"/>
        <v>93.668670000000006</v>
      </c>
      <c r="H172" s="2">
        <f t="shared" si="1"/>
        <v>0.80000000000001137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331843.7</v>
      </c>
      <c r="D173" s="1">
        <f>'PR-RAS'!E177</f>
        <v>299004.44999999995</v>
      </c>
      <c r="E173" s="1">
        <v>0</v>
      </c>
      <c r="F173" s="1">
        <v>0</v>
      </c>
      <c r="G173" s="2">
        <f t="shared" si="0"/>
        <v>159934.64719999998</v>
      </c>
      <c r="H173" s="2">
        <f t="shared" si="1"/>
        <v>0.74999999994179234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19588.54</v>
      </c>
      <c r="D174" s="1">
        <f>'PR-RAS'!E178</f>
        <v>14876.02</v>
      </c>
      <c r="E174" s="1">
        <v>0</v>
      </c>
      <c r="F174" s="1">
        <v>0</v>
      </c>
      <c r="G174" s="2">
        <f t="shared" si="0"/>
        <v>8535.9203399999988</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135893.65</v>
      </c>
      <c r="D175" s="1">
        <f>'PR-RAS'!E179</f>
        <v>163524.01999999999</v>
      </c>
      <c r="E175" s="1">
        <v>0</v>
      </c>
      <c r="F175" s="1">
        <v>0</v>
      </c>
      <c r="G175" s="2">
        <f t="shared" si="0"/>
        <v>80551.854059999983</v>
      </c>
      <c r="H175" s="2">
        <f t="shared" si="1"/>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9174.09</v>
      </c>
      <c r="D176" s="1">
        <f>'PR-RAS'!E180</f>
        <v>12989.87</v>
      </c>
      <c r="E176" s="1">
        <v>0</v>
      </c>
      <c r="F176" s="1">
        <v>0</v>
      </c>
      <c r="G176" s="2">
        <f t="shared" si="0"/>
        <v>6151.9202500000001</v>
      </c>
      <c r="H176" s="2">
        <f t="shared" si="1"/>
        <v>0.21999999999934516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20626.7</v>
      </c>
      <c r="D177" s="1">
        <f>'PR-RAS'!E181</f>
        <v>26790.16</v>
      </c>
      <c r="E177" s="1">
        <v>0</v>
      </c>
      <c r="F177" s="1">
        <v>0</v>
      </c>
      <c r="G177" s="2">
        <f t="shared" si="0"/>
        <v>13060.435519999999</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4522.62</v>
      </c>
      <c r="D178" s="1">
        <f>'PR-RAS'!E182</f>
        <v>2660.53</v>
      </c>
      <c r="E178" s="1">
        <v>0</v>
      </c>
      <c r="F178" s="1">
        <v>0</v>
      </c>
      <c r="G178" s="2">
        <f t="shared" si="0"/>
        <v>1742.3313599999999</v>
      </c>
      <c r="H178" s="2">
        <f t="shared" si="1"/>
        <v>0.84999999999990905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2189.15</v>
      </c>
      <c r="D179" s="1">
        <f>'PR-RAS'!E183</f>
        <v>3381.19</v>
      </c>
      <c r="E179" s="1">
        <v>0</v>
      </c>
      <c r="F179" s="1">
        <v>0</v>
      </c>
      <c r="G179" s="2">
        <f t="shared" si="0"/>
        <v>1593.3723400000001</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89888.639999999999</v>
      </c>
      <c r="D180" s="1">
        <f>'PR-RAS'!E184</f>
        <v>20684.169999999998</v>
      </c>
      <c r="E180" s="1">
        <v>0</v>
      </c>
      <c r="F180" s="1">
        <v>0</v>
      </c>
      <c r="G180" s="2">
        <f t="shared" si="0"/>
        <v>23494.999419999996</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6242.48</v>
      </c>
      <c r="D181" s="1">
        <f>'PR-RAS'!E185</f>
        <v>9901.61</v>
      </c>
      <c r="E181" s="1">
        <v>0</v>
      </c>
      <c r="F181" s="1">
        <v>0</v>
      </c>
      <c r="G181" s="2">
        <f t="shared" si="0"/>
        <v>4688.2259999999997</v>
      </c>
      <c r="H181" s="2">
        <f t="shared" si="1"/>
        <v>0.86999999999898137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43717.83</v>
      </c>
      <c r="D182" s="1">
        <f>'PR-RAS'!E186</f>
        <v>44196.88</v>
      </c>
      <c r="E182" s="1">
        <v>0</v>
      </c>
      <c r="F182" s="1">
        <v>0</v>
      </c>
      <c r="G182" s="2">
        <f t="shared" si="0"/>
        <v>23912.197789999998</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26363.11</v>
      </c>
      <c r="D184" s="1">
        <f>'PR-RAS'!E188</f>
        <v>25045.29</v>
      </c>
      <c r="E184" s="1">
        <v>0</v>
      </c>
      <c r="F184" s="1">
        <v>0</v>
      </c>
      <c r="G184" s="2">
        <f t="shared" si="0"/>
        <v>13991.02527</v>
      </c>
      <c r="H184" s="2">
        <f t="shared" si="1"/>
        <v>0.40000000000145519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3537</v>
      </c>
      <c r="D185" s="1">
        <f>'PR-RAS'!E189</f>
        <v>2913</v>
      </c>
      <c r="E185" s="1">
        <v>0</v>
      </c>
      <c r="F185" s="1">
        <v>0</v>
      </c>
      <c r="G185" s="2">
        <f t="shared" si="0"/>
        <v>1722.7919999999999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5238.5</v>
      </c>
      <c r="D186" s="1">
        <f>'PR-RAS'!E190</f>
        <v>4624.21</v>
      </c>
      <c r="E186" s="1">
        <v>0</v>
      </c>
      <c r="F186" s="1">
        <v>0</v>
      </c>
      <c r="G186" s="2">
        <f t="shared" si="0"/>
        <v>2680.0801999999999</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3652.75</v>
      </c>
      <c r="D187" s="1">
        <f>'PR-RAS'!E191</f>
        <v>5202.01</v>
      </c>
      <c r="E187" s="1">
        <v>0</v>
      </c>
      <c r="F187" s="1">
        <v>0</v>
      </c>
      <c r="G187" s="2">
        <f t="shared" si="0"/>
        <v>2614.5592200000001</v>
      </c>
      <c r="H187" s="2">
        <f t="shared" si="1"/>
        <v>0.26000000000021828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737.28</v>
      </c>
      <c r="D188" s="1">
        <f>'PR-RAS'!E192</f>
        <v>345.87</v>
      </c>
      <c r="E188" s="1">
        <v>0</v>
      </c>
      <c r="F188" s="1">
        <v>0</v>
      </c>
      <c r="G188" s="2">
        <f t="shared" si="0"/>
        <v>267.22674000000001</v>
      </c>
      <c r="H188" s="2">
        <f t="shared" si="1"/>
        <v>0.40999999999996817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465.66</v>
      </c>
      <c r="D189" s="1">
        <f>'PR-RAS'!E193</f>
        <v>285.88</v>
      </c>
      <c r="E189" s="1">
        <v>0</v>
      </c>
      <c r="F189" s="1">
        <v>0</v>
      </c>
      <c r="G189" s="2">
        <f t="shared" si="0"/>
        <v>195.03496000000001</v>
      </c>
      <c r="H189" s="2">
        <f t="shared" si="1"/>
        <v>0.45999999999997954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12731.92</v>
      </c>
      <c r="D191" s="1">
        <f>'PR-RAS'!E195</f>
        <v>11674.32</v>
      </c>
      <c r="E191" s="1">
        <v>0</v>
      </c>
      <c r="F191" s="1">
        <v>0</v>
      </c>
      <c r="G191" s="2">
        <f t="shared" si="0"/>
        <v>6855.3063999999995</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8058.8099999999995</v>
      </c>
      <c r="D192" s="1">
        <f>'PR-RAS'!E196</f>
        <v>8313.9600000000009</v>
      </c>
      <c r="E192" s="1">
        <v>0</v>
      </c>
      <c r="F192" s="1">
        <v>0</v>
      </c>
      <c r="G192" s="2">
        <f t="shared" si="0"/>
        <v>4715.1654300000009</v>
      </c>
      <c r="H192" s="2">
        <f t="shared" si="1"/>
        <v>0.22999999999956344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3665.6</v>
      </c>
      <c r="D198" s="1">
        <f>'PR-RAS'!E202</f>
        <v>2655.14</v>
      </c>
      <c r="E198" s="1">
        <v>0</v>
      </c>
      <c r="F198" s="1">
        <v>0</v>
      </c>
      <c r="G198" s="2">
        <f t="shared" si="0"/>
        <v>1768.2483599999998</v>
      </c>
      <c r="H198" s="2">
        <f t="shared" si="1"/>
        <v>0.53999999999996362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3665.6</v>
      </c>
      <c r="D201" s="1">
        <f>'PR-RAS'!E205</f>
        <v>2655.14</v>
      </c>
      <c r="E201" s="1">
        <v>0</v>
      </c>
      <c r="F201" s="1">
        <v>0</v>
      </c>
      <c r="G201" s="2">
        <f t="shared" si="0"/>
        <v>1795.1759999999999</v>
      </c>
      <c r="H201" s="2">
        <f t="shared" si="1"/>
        <v>0.53999999999996362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4393.21</v>
      </c>
      <c r="D206" s="1">
        <f>'PR-RAS'!E210</f>
        <v>5658.8200000000006</v>
      </c>
      <c r="E206" s="1">
        <v>0</v>
      </c>
      <c r="F206" s="1">
        <v>0</v>
      </c>
      <c r="G206" s="2">
        <f t="shared" si="0"/>
        <v>3220.7242500000002</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4309.21</v>
      </c>
      <c r="D207" s="1">
        <f>'PR-RAS'!E211</f>
        <v>5647.02</v>
      </c>
      <c r="E207" s="1">
        <v>0</v>
      </c>
      <c r="F207" s="1">
        <v>0</v>
      </c>
      <c r="G207" s="2">
        <f t="shared" si="0"/>
        <v>3214.2694999999999</v>
      </c>
      <c r="H207" s="2">
        <f t="shared" si="1"/>
        <v>0.23000000000047294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82.67</v>
      </c>
      <c r="D209" s="1">
        <f>'PR-RAS'!E213</f>
        <v>11.79</v>
      </c>
      <c r="E209" s="1">
        <v>0</v>
      </c>
      <c r="F209" s="1">
        <v>0</v>
      </c>
      <c r="G209" s="2">
        <f t="shared" si="0"/>
        <v>22.099999999999998</v>
      </c>
      <c r="H209" s="2">
        <f t="shared" si="1"/>
        <v>0.53999999999999915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1.33</v>
      </c>
      <c r="D210" s="1">
        <f>'PR-RAS'!E214</f>
        <v>0.01</v>
      </c>
      <c r="E210" s="1">
        <v>0</v>
      </c>
      <c r="F210" s="1">
        <v>0</v>
      </c>
      <c r="G210" s="2">
        <f t="shared" si="0"/>
        <v>0.28215000000000001</v>
      </c>
      <c r="H210" s="2">
        <f t="shared" si="1"/>
        <v>0.34000000000000008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300054.84999999998</v>
      </c>
      <c r="D211" s="1">
        <f>'PR-RAS'!E215</f>
        <v>310057.75</v>
      </c>
      <c r="E211" s="1">
        <v>0</v>
      </c>
      <c r="F211" s="1">
        <v>0</v>
      </c>
      <c r="G211" s="2">
        <f t="shared" si="0"/>
        <v>193235.77349999998</v>
      </c>
      <c r="H211" s="2">
        <f t="shared" si="1"/>
        <v>0.40000000002328306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300054.84999999998</v>
      </c>
      <c r="D212" s="1">
        <f>'PR-RAS'!E216</f>
        <v>310057.75</v>
      </c>
      <c r="E212" s="1">
        <v>0</v>
      </c>
      <c r="F212" s="1">
        <v>0</v>
      </c>
      <c r="G212" s="2">
        <f t="shared" si="0"/>
        <v>194155.94384999998</v>
      </c>
      <c r="H212" s="2">
        <f t="shared" si="1"/>
        <v>0.40000000002328306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300054.84999999998</v>
      </c>
      <c r="D214" s="1">
        <f>'PR-RAS'!E218</f>
        <v>310057.75</v>
      </c>
      <c r="E214" s="1">
        <v>0</v>
      </c>
      <c r="F214" s="1">
        <v>0</v>
      </c>
      <c r="G214" s="2">
        <f t="shared" si="0"/>
        <v>195996.28454999998</v>
      </c>
      <c r="H214" s="2">
        <f t="shared" si="1"/>
        <v>0.40000000002328306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26835.599999999999</v>
      </c>
      <c r="D220" s="1">
        <f>'PR-RAS'!E224</f>
        <v>26726.7</v>
      </c>
      <c r="E220" s="1">
        <v>0</v>
      </c>
      <c r="F220" s="1">
        <v>0</v>
      </c>
      <c r="G220" s="2">
        <f t="shared" si="0"/>
        <v>17583.291000000001</v>
      </c>
      <c r="H220" s="2">
        <f t="shared" si="1"/>
        <v>0.7000000000007276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26835.599999999999</v>
      </c>
      <c r="D227" s="1">
        <f>'PR-RAS'!E231</f>
        <v>26726.7</v>
      </c>
      <c r="E227" s="1">
        <v>0</v>
      </c>
      <c r="F227" s="1">
        <v>0</v>
      </c>
      <c r="G227" s="2">
        <f t="shared" si="0"/>
        <v>18145.314000000002</v>
      </c>
      <c r="H227" s="2">
        <f t="shared" si="1"/>
        <v>0.7000000000007276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26835.599999999999</v>
      </c>
      <c r="D228" s="1">
        <f>'PR-RAS'!E232</f>
        <v>26726.7</v>
      </c>
      <c r="E228" s="1">
        <v>0</v>
      </c>
      <c r="F228" s="1">
        <v>0</v>
      </c>
      <c r="G228" s="2">
        <f t="shared" si="0"/>
        <v>18225.602999999999</v>
      </c>
      <c r="H228" s="2">
        <f t="shared" si="1"/>
        <v>0.7000000000007276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82599.51999999999</v>
      </c>
      <c r="D248" s="1">
        <f>'PR-RAS'!E252</f>
        <v>84120.67</v>
      </c>
      <c r="E248" s="1">
        <v>0</v>
      </c>
      <c r="F248" s="1">
        <v>0</v>
      </c>
      <c r="G248" s="2">
        <f t="shared" si="0"/>
        <v>61957.692419999999</v>
      </c>
      <c r="H248" s="2">
        <f t="shared" si="1"/>
        <v>0.81000000001222361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82599.51999999999</v>
      </c>
      <c r="D255" s="1">
        <f>'PR-RAS'!E259</f>
        <v>84120.67</v>
      </c>
      <c r="E255" s="1">
        <v>0</v>
      </c>
      <c r="F255" s="1">
        <v>0</v>
      </c>
      <c r="G255" s="2">
        <f t="shared" si="0"/>
        <v>63713.578439999997</v>
      </c>
      <c r="H255" s="2">
        <f t="shared" si="1"/>
        <v>0.81000000001222361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61145.72</v>
      </c>
      <c r="D256" s="1">
        <f>'PR-RAS'!E260</f>
        <v>67841.23</v>
      </c>
      <c r="E256" s="1">
        <v>0</v>
      </c>
      <c r="F256" s="1">
        <v>0</v>
      </c>
      <c r="G256" s="2">
        <f t="shared" si="0"/>
        <v>50191.185899999997</v>
      </c>
      <c r="H256" s="2">
        <f t="shared" si="1"/>
        <v>0.50999999999476131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15736.18</v>
      </c>
      <c r="D257" s="1">
        <f>'PR-RAS'!E261</f>
        <v>11385.96</v>
      </c>
      <c r="E257" s="1">
        <v>0</v>
      </c>
      <c r="F257" s="1">
        <v>0</v>
      </c>
      <c r="G257" s="2">
        <f t="shared" si="0"/>
        <v>9858.0735999999997</v>
      </c>
      <c r="H257" s="2">
        <f t="shared" si="1"/>
        <v>0.22000000000116415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5717.62</v>
      </c>
      <c r="D258" s="1">
        <f>'PR-RAS'!E262</f>
        <v>4893.4799999999996</v>
      </c>
      <c r="E258" s="1">
        <v>0</v>
      </c>
      <c r="F258" s="1">
        <v>0</v>
      </c>
      <c r="G258" s="2">
        <f t="shared" si="0"/>
        <v>3984.6770599999995</v>
      </c>
      <c r="H258" s="2">
        <f t="shared" si="1"/>
        <v>0.85999999999967258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124672.94</v>
      </c>
      <c r="D259" s="1">
        <f>'PR-RAS'!E263</f>
        <v>204540.85</v>
      </c>
      <c r="E259" s="1">
        <v>0</v>
      </c>
      <c r="F259" s="1">
        <v>0</v>
      </c>
      <c r="G259" s="2">
        <f t="shared" si="0"/>
        <v>137708.69712</v>
      </c>
      <c r="H259" s="2">
        <f t="shared" si="1"/>
        <v>0.20999999999185093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111435.98</v>
      </c>
      <c r="D260" s="1">
        <f>'PR-RAS'!E264</f>
        <v>160101.41</v>
      </c>
      <c r="E260" s="1">
        <v>0</v>
      </c>
      <c r="F260" s="1">
        <v>0</v>
      </c>
      <c r="G260" s="2">
        <f t="shared" si="0"/>
        <v>111794.4492</v>
      </c>
      <c r="H260" s="2">
        <f t="shared" si="1"/>
        <v>0.430000000007567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111435.98</v>
      </c>
      <c r="D261" s="1">
        <f>'PR-RAS'!E265</f>
        <v>158601.41</v>
      </c>
      <c r="E261" s="1">
        <v>0</v>
      </c>
      <c r="F261" s="1">
        <v>0</v>
      </c>
      <c r="G261" s="2">
        <f t="shared" si="0"/>
        <v>111446.088</v>
      </c>
      <c r="H261" s="2">
        <f t="shared" si="1"/>
        <v>0.430000000007567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1500</v>
      </c>
      <c r="E262" s="1">
        <v>0</v>
      </c>
      <c r="F262" s="1">
        <v>0</v>
      </c>
      <c r="G262" s="2">
        <f t="shared" si="0"/>
        <v>783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7500</v>
      </c>
      <c r="E264" s="1">
        <v>0</v>
      </c>
      <c r="F264" s="1">
        <v>0</v>
      </c>
      <c r="G264" s="2">
        <f t="shared" si="0"/>
        <v>3945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7500</v>
      </c>
      <c r="E265" s="1">
        <v>0</v>
      </c>
      <c r="F265" s="1">
        <v>0</v>
      </c>
      <c r="G265" s="2">
        <f t="shared" ref="G265:G521" si="8">(B265/1000)*(C265*1+D265*2)</f>
        <v>3960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13236.96</v>
      </c>
      <c r="D275" s="1">
        <f>'PR-RAS'!E279</f>
        <v>36939.440000000002</v>
      </c>
      <c r="E275" s="1">
        <v>0</v>
      </c>
      <c r="F275" s="1">
        <v>0</v>
      </c>
      <c r="G275" s="2">
        <f t="shared" si="8"/>
        <v>23869.740160000001</v>
      </c>
      <c r="H275" s="2">
        <f t="shared" si="9"/>
        <v>0.48000000000320142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13236.96</v>
      </c>
      <c r="D276" s="1">
        <f>'PR-RAS'!E280</f>
        <v>36939.440000000002</v>
      </c>
      <c r="E276" s="1">
        <v>0</v>
      </c>
      <c r="F276" s="1">
        <v>0</v>
      </c>
      <c r="G276" s="2">
        <f t="shared" si="8"/>
        <v>23956.856</v>
      </c>
      <c r="H276" s="2">
        <f t="shared" si="9"/>
        <v>0.48000000000320142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1309294.81</v>
      </c>
      <c r="D285" s="1">
        <f>'PR-RAS'!E289</f>
        <v>1357607.2</v>
      </c>
      <c r="E285" s="1">
        <v>0</v>
      </c>
      <c r="F285" s="1">
        <v>0</v>
      </c>
      <c r="G285" s="2">
        <f t="shared" si="8"/>
        <v>1142960.61564</v>
      </c>
      <c r="H285" s="2">
        <f t="shared" si="9"/>
        <v>0.38999999989755452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893025.23</v>
      </c>
      <c r="D286" s="1">
        <f>'PR-RAS'!E290</f>
        <v>829349.07000000007</v>
      </c>
      <c r="E286" s="1">
        <v>0</v>
      </c>
      <c r="F286" s="1">
        <v>0</v>
      </c>
      <c r="G286" s="2">
        <f t="shared" si="8"/>
        <v>727241.16044999997</v>
      </c>
      <c r="H286" s="2">
        <f t="shared" si="9"/>
        <v>0.30000000004656613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430345.79</v>
      </c>
      <c r="D288" s="1">
        <f>'PR-RAS'!E292</f>
        <v>1680363.84</v>
      </c>
      <c r="E288" s="1">
        <v>0</v>
      </c>
      <c r="F288" s="1">
        <v>0</v>
      </c>
      <c r="G288" s="2">
        <f t="shared" si="8"/>
        <v>1088038.08589</v>
      </c>
      <c r="H288" s="2">
        <f t="shared" si="9"/>
        <v>0.36999999993713573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505025.62</v>
      </c>
      <c r="D290" s="1">
        <f>'PR-RAS'!E294</f>
        <v>254055.05</v>
      </c>
      <c r="E290" s="1">
        <v>0</v>
      </c>
      <c r="F290" s="1">
        <v>0</v>
      </c>
      <c r="G290" s="2">
        <f t="shared" si="8"/>
        <v>292796.22307999997</v>
      </c>
      <c r="H290" s="2">
        <f t="shared" si="9"/>
        <v>0.42999999999301508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54390</v>
      </c>
      <c r="D293" s="1">
        <f>'PR-RAS'!E298</f>
        <v>177703.9</v>
      </c>
      <c r="E293" s="1">
        <v>0</v>
      </c>
      <c r="F293" s="1">
        <v>0</v>
      </c>
      <c r="G293" s="2">
        <f t="shared" si="8"/>
        <v>119660.95759999999</v>
      </c>
      <c r="H293" s="2">
        <f t="shared" si="9"/>
        <v>0.10000000000582077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54390</v>
      </c>
      <c r="D294" s="1">
        <f>'PR-RAS'!E299</f>
        <v>0</v>
      </c>
      <c r="E294" s="1">
        <v>0</v>
      </c>
      <c r="F294" s="1">
        <v>0</v>
      </c>
      <c r="G294" s="2">
        <f t="shared" si="8"/>
        <v>15936.269999999999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54390</v>
      </c>
      <c r="D295" s="1">
        <f>'PR-RAS'!E300</f>
        <v>0</v>
      </c>
      <c r="E295" s="1">
        <v>0</v>
      </c>
      <c r="F295" s="1">
        <v>0</v>
      </c>
      <c r="G295" s="2">
        <f t="shared" si="8"/>
        <v>15990.66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54390</v>
      </c>
      <c r="D296" s="1">
        <f>'PR-RAS'!E301</f>
        <v>0</v>
      </c>
      <c r="E296" s="1">
        <v>0</v>
      </c>
      <c r="F296" s="1">
        <v>0</v>
      </c>
      <c r="G296" s="2">
        <f t="shared" si="8"/>
        <v>16045.05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177703.9</v>
      </c>
      <c r="E306" s="1">
        <v>0</v>
      </c>
      <c r="F306" s="1">
        <v>0</v>
      </c>
      <c r="G306" s="2">
        <f t="shared" si="8"/>
        <v>108399.379</v>
      </c>
      <c r="H306" s="2">
        <f t="shared" si="9"/>
        <v>0.10000000000582077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177703.9</v>
      </c>
      <c r="E307" s="1">
        <v>0</v>
      </c>
      <c r="F307" s="1">
        <v>0</v>
      </c>
      <c r="G307" s="2">
        <f t="shared" si="8"/>
        <v>108754.78679999999</v>
      </c>
      <c r="H307" s="2">
        <f t="shared" si="9"/>
        <v>0.10000000000582077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177703.9</v>
      </c>
      <c r="E309" s="1">
        <v>0</v>
      </c>
      <c r="F309" s="1">
        <v>0</v>
      </c>
      <c r="G309" s="2">
        <f t="shared" si="8"/>
        <v>109465.60239999999</v>
      </c>
      <c r="H309" s="2">
        <f t="shared" si="9"/>
        <v>0.10000000000582077</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296402.38</v>
      </c>
      <c r="D345" s="1">
        <f>'PR-RAS'!E350</f>
        <v>532411</v>
      </c>
      <c r="E345" s="1">
        <v>0</v>
      </c>
      <c r="F345" s="1">
        <v>0</v>
      </c>
      <c r="G345" s="2">
        <f t="shared" si="8"/>
        <v>468261.18671999994</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31474.030000000002</v>
      </c>
      <c r="D346" s="1">
        <f>'PR-RAS'!E351</f>
        <v>37475.33</v>
      </c>
      <c r="E346" s="1">
        <v>0</v>
      </c>
      <c r="F346" s="1">
        <v>0</v>
      </c>
      <c r="G346" s="2">
        <f t="shared" si="8"/>
        <v>36716.518049999999</v>
      </c>
      <c r="H346" s="2">
        <f t="shared" si="9"/>
        <v>0.36000000000422006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29430.13</v>
      </c>
      <c r="D347" s="1">
        <f>'PR-RAS'!E352</f>
        <v>34370.83</v>
      </c>
      <c r="E347" s="1">
        <v>0</v>
      </c>
      <c r="F347" s="1">
        <v>0</v>
      </c>
      <c r="G347" s="2">
        <f t="shared" si="8"/>
        <v>33967.439339999997</v>
      </c>
      <c r="H347" s="2">
        <f t="shared" si="9"/>
        <v>0.2999999999992724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29430.13</v>
      </c>
      <c r="D348" s="1">
        <f>'PR-RAS'!E353</f>
        <v>34370.83</v>
      </c>
      <c r="E348" s="1">
        <v>0</v>
      </c>
      <c r="F348" s="1">
        <v>0</v>
      </c>
      <c r="G348" s="2">
        <f t="shared" si="8"/>
        <v>34065.611129999998</v>
      </c>
      <c r="H348" s="2">
        <f t="shared" si="9"/>
        <v>0.2999999999992724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2043.9</v>
      </c>
      <c r="D351" s="1">
        <f>'PR-RAS'!E356</f>
        <v>3104.5</v>
      </c>
      <c r="E351" s="1">
        <v>0</v>
      </c>
      <c r="F351" s="1">
        <v>0</v>
      </c>
      <c r="G351" s="2">
        <f t="shared" si="8"/>
        <v>2888.5149999999999</v>
      </c>
      <c r="H351" s="2">
        <f t="shared" si="9"/>
        <v>0.59999999999990905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2043.9</v>
      </c>
      <c r="D354" s="1">
        <f>'PR-RAS'!E359</f>
        <v>3104.5</v>
      </c>
      <c r="E354" s="1">
        <v>0</v>
      </c>
      <c r="F354" s="1">
        <v>0</v>
      </c>
      <c r="G354" s="2">
        <f t="shared" si="8"/>
        <v>2913.2736999999997</v>
      </c>
      <c r="H354" s="2">
        <f t="shared" si="9"/>
        <v>0.59999999999990905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262628.34999999998</v>
      </c>
      <c r="D358" s="1">
        <f>'PR-RAS'!E363</f>
        <v>475873.17</v>
      </c>
      <c r="E358" s="1">
        <v>0</v>
      </c>
      <c r="F358" s="1">
        <v>0</v>
      </c>
      <c r="G358" s="2">
        <f t="shared" si="8"/>
        <v>433531.76432999998</v>
      </c>
      <c r="H358" s="2">
        <f t="shared" si="9"/>
        <v>0.51999999996041879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201962.43</v>
      </c>
      <c r="D359" s="1">
        <f>'PR-RAS'!E364</f>
        <v>394239.04</v>
      </c>
      <c r="E359" s="1">
        <v>0</v>
      </c>
      <c r="F359" s="1">
        <v>0</v>
      </c>
      <c r="G359" s="2">
        <f t="shared" si="8"/>
        <v>354577.70257999998</v>
      </c>
      <c r="H359" s="2">
        <f t="shared" si="9"/>
        <v>0.46999999997206032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69983.16</v>
      </c>
      <c r="D361" s="1">
        <f>'PR-RAS'!E366</f>
        <v>204166.3</v>
      </c>
      <c r="E361" s="1">
        <v>0</v>
      </c>
      <c r="F361" s="1">
        <v>0</v>
      </c>
      <c r="G361" s="2">
        <f t="shared" si="8"/>
        <v>172193.67360000001</v>
      </c>
      <c r="H361" s="2">
        <f t="shared" si="9"/>
        <v>0.45999999999185093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16487.34</v>
      </c>
      <c r="D362" s="1">
        <f>'PR-RAS'!E367</f>
        <v>0</v>
      </c>
      <c r="E362" s="1">
        <v>0</v>
      </c>
      <c r="F362" s="1">
        <v>0</v>
      </c>
      <c r="G362" s="2">
        <f t="shared" si="8"/>
        <v>5951.9297399999996</v>
      </c>
      <c r="H362" s="2">
        <f t="shared" si="9"/>
        <v>0.34000000000014552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115491.93</v>
      </c>
      <c r="D363" s="1">
        <f>'PR-RAS'!E368</f>
        <v>190072.74</v>
      </c>
      <c r="E363" s="1">
        <v>0</v>
      </c>
      <c r="F363" s="1">
        <v>0</v>
      </c>
      <c r="G363" s="2">
        <f t="shared" si="8"/>
        <v>179420.74242</v>
      </c>
      <c r="H363" s="2">
        <f t="shared" si="9"/>
        <v>0.33000000001629815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17016.12</v>
      </c>
      <c r="D364" s="1">
        <f>'PR-RAS'!E369</f>
        <v>55134.13</v>
      </c>
      <c r="E364" s="1">
        <v>0</v>
      </c>
      <c r="F364" s="1">
        <v>0</v>
      </c>
      <c r="G364" s="2">
        <f t="shared" si="8"/>
        <v>46204.229939999997</v>
      </c>
      <c r="H364" s="2">
        <f t="shared" si="9"/>
        <v>0.24999999999636202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1685.82</v>
      </c>
      <c r="D365" s="1">
        <f>'PR-RAS'!E370</f>
        <v>9994.3799999999992</v>
      </c>
      <c r="E365" s="1">
        <v>0</v>
      </c>
      <c r="F365" s="1">
        <v>0</v>
      </c>
      <c r="G365" s="2">
        <f t="shared" si="8"/>
        <v>7889.5471199999993</v>
      </c>
      <c r="H365" s="2">
        <f t="shared" si="9"/>
        <v>0.55999999999926331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849.67</v>
      </c>
      <c r="D366" s="1">
        <f>'PR-RAS'!E371</f>
        <v>0</v>
      </c>
      <c r="E366" s="1">
        <v>0</v>
      </c>
      <c r="F366" s="1">
        <v>0</v>
      </c>
      <c r="G366" s="2">
        <f t="shared" si="8"/>
        <v>310.12954999999999</v>
      </c>
      <c r="H366" s="2">
        <f t="shared" si="9"/>
        <v>0.33000000000004093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1520</v>
      </c>
      <c r="E367" s="1">
        <v>0</v>
      </c>
      <c r="F367" s="1">
        <v>0</v>
      </c>
      <c r="G367" s="2">
        <f t="shared" si="8"/>
        <v>1112.6399999999999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14480.63</v>
      </c>
      <c r="D371" s="1">
        <f>'PR-RAS'!E376</f>
        <v>43619.75</v>
      </c>
      <c r="E371" s="1">
        <v>0</v>
      </c>
      <c r="F371" s="1">
        <v>0</v>
      </c>
      <c r="G371" s="2">
        <f t="shared" si="8"/>
        <v>37636.448100000001</v>
      </c>
      <c r="H371" s="2">
        <f t="shared" si="9"/>
        <v>0.62000000000080036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43649.8</v>
      </c>
      <c r="D386" s="1">
        <f>'PR-RAS'!E391</f>
        <v>26500</v>
      </c>
      <c r="E386" s="1">
        <v>0</v>
      </c>
      <c r="F386" s="1">
        <v>0</v>
      </c>
      <c r="G386" s="2">
        <f t="shared" si="8"/>
        <v>37210.173000000003</v>
      </c>
      <c r="H386" s="2">
        <f t="shared" si="9"/>
        <v>0.19999999999708962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4114.41</v>
      </c>
      <c r="D389" s="1">
        <f>'PR-RAS'!E394</f>
        <v>13312.5</v>
      </c>
      <c r="E389" s="1">
        <v>0</v>
      </c>
      <c r="F389" s="1">
        <v>0</v>
      </c>
      <c r="G389" s="2">
        <f t="shared" si="8"/>
        <v>11926.891079999999</v>
      </c>
      <c r="H389" s="2">
        <f t="shared" si="9"/>
        <v>0.90999999999985448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39535.39</v>
      </c>
      <c r="D390" s="1">
        <f>'PR-RAS'!E395</f>
        <v>13187.5</v>
      </c>
      <c r="E390" s="1">
        <v>0</v>
      </c>
      <c r="F390" s="1">
        <v>0</v>
      </c>
      <c r="G390" s="2">
        <f t="shared" si="8"/>
        <v>25639.14171</v>
      </c>
      <c r="H390" s="2">
        <f t="shared" si="9"/>
        <v>0.88999999999941792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2300</v>
      </c>
      <c r="D397" s="1">
        <f>'PR-RAS'!E402</f>
        <v>19062.5</v>
      </c>
      <c r="E397" s="1">
        <v>0</v>
      </c>
      <c r="F397" s="1">
        <v>0</v>
      </c>
      <c r="G397" s="2">
        <f t="shared" si="8"/>
        <v>16008.300000000001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2300</v>
      </c>
      <c r="D398" s="1">
        <f>'PR-RAS'!E403</f>
        <v>16562.5</v>
      </c>
      <c r="E398" s="1">
        <v>0</v>
      </c>
      <c r="F398" s="1">
        <v>0</v>
      </c>
      <c r="G398" s="2">
        <f t="shared" si="8"/>
        <v>14063.725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2500</v>
      </c>
      <c r="E401" s="1">
        <v>0</v>
      </c>
      <c r="F401" s="1">
        <v>0</v>
      </c>
      <c r="G401" s="2">
        <f t="shared" si="8"/>
        <v>2000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242012.38</v>
      </c>
      <c r="D403" s="1">
        <f>'PR-RAS'!E408</f>
        <v>354707.1</v>
      </c>
      <c r="E403" s="1">
        <v>0</v>
      </c>
      <c r="F403" s="1">
        <v>0</v>
      </c>
      <c r="G403" s="2">
        <f t="shared" si="8"/>
        <v>382473.48515999998</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128053.01</v>
      </c>
      <c r="D405" s="1">
        <f>'PR-RAS'!E410</f>
        <v>762394.33</v>
      </c>
      <c r="E405" s="1">
        <v>0</v>
      </c>
      <c r="F405" s="1">
        <v>0</v>
      </c>
      <c r="G405" s="2">
        <f t="shared" si="8"/>
        <v>667748.03468000004</v>
      </c>
      <c r="H405" s="2">
        <f t="shared" si="9"/>
        <v>0.33999999995285179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13579.86</v>
      </c>
      <c r="E406" s="1">
        <v>0</v>
      </c>
      <c r="F406" s="1">
        <v>0</v>
      </c>
      <c r="G406" s="2">
        <f t="shared" si="8"/>
        <v>10999.686600000001</v>
      </c>
      <c r="H406" s="2">
        <f t="shared" si="9"/>
        <v>0.13999999999941792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2256710.04</v>
      </c>
      <c r="D407" s="1">
        <f>'PR-RAS'!E412</f>
        <v>2364660.17</v>
      </c>
      <c r="E407" s="1">
        <v>0</v>
      </c>
      <c r="F407" s="1">
        <v>0</v>
      </c>
      <c r="G407" s="2">
        <f t="shared" si="8"/>
        <v>2836328.3342800001</v>
      </c>
      <c r="H407" s="2">
        <f t="shared" si="9"/>
        <v>0.2099999999627471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1605697.19</v>
      </c>
      <c r="D408" s="1">
        <f>'PR-RAS'!E413</f>
        <v>1890018.2</v>
      </c>
      <c r="E408" s="1">
        <v>0</v>
      </c>
      <c r="F408" s="1">
        <v>0</v>
      </c>
      <c r="G408" s="2">
        <f t="shared" si="8"/>
        <v>2191993.5711299996</v>
      </c>
      <c r="H408" s="2">
        <f t="shared" si="9"/>
        <v>0.38999999989755452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651012.85000000009</v>
      </c>
      <c r="D409" s="1">
        <f>'PR-RAS'!E414</f>
        <v>474641.97</v>
      </c>
      <c r="E409" s="1">
        <v>0</v>
      </c>
      <c r="F409" s="1">
        <v>0</v>
      </c>
      <c r="G409" s="2">
        <f t="shared" si="8"/>
        <v>652921.09031999996</v>
      </c>
      <c r="H409" s="2">
        <f t="shared" si="9"/>
        <v>0.17999999993480742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302292.77999999997</v>
      </c>
      <c r="D411" s="1">
        <f>'PR-RAS'!E416</f>
        <v>917969.51000000013</v>
      </c>
      <c r="E411" s="1">
        <v>0</v>
      </c>
      <c r="F411" s="1">
        <v>0</v>
      </c>
      <c r="G411" s="2">
        <f t="shared" si="8"/>
        <v>876675.03800000006</v>
      </c>
      <c r="H411" s="2">
        <f t="shared" si="9"/>
        <v>0.70999999990453944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505025.62</v>
      </c>
      <c r="D413" s="1">
        <f>'PR-RAS'!E418</f>
        <v>267634.90999999997</v>
      </c>
      <c r="E413" s="1">
        <v>0</v>
      </c>
      <c r="F413" s="1">
        <v>0</v>
      </c>
      <c r="G413" s="2">
        <f t="shared" si="8"/>
        <v>428601.72127999994</v>
      </c>
      <c r="H413" s="2">
        <f t="shared" si="9"/>
        <v>0.47000000003026798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180303.03</v>
      </c>
      <c r="E414" s="1">
        <v>0</v>
      </c>
      <c r="F414" s="1">
        <v>0</v>
      </c>
      <c r="G414" s="2">
        <f t="shared" si="8"/>
        <v>148930.30278</v>
      </c>
      <c r="H414" s="2">
        <f t="shared" si="9"/>
        <v>2.9999999998835847E-2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180303.03</v>
      </c>
      <c r="E478" s="1">
        <v>0</v>
      </c>
      <c r="F478" s="1">
        <v>0</v>
      </c>
      <c r="G478" s="2">
        <f t="shared" si="8"/>
        <v>172009.09062</v>
      </c>
      <c r="H478" s="2">
        <f t="shared" si="9"/>
        <v>2.9999999998835847E-2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180303.03</v>
      </c>
      <c r="E489" s="1">
        <v>0</v>
      </c>
      <c r="F489" s="1">
        <v>0</v>
      </c>
      <c r="G489" s="2">
        <f t="shared" si="8"/>
        <v>175975.75727999999</v>
      </c>
      <c r="H489" s="2">
        <f t="shared" si="9"/>
        <v>2.9999999998835847E-2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180303.03</v>
      </c>
      <c r="E490" s="1">
        <v>0</v>
      </c>
      <c r="F490" s="1">
        <v>0</v>
      </c>
      <c r="G490" s="2">
        <f t="shared" si="8"/>
        <v>176336.36333999998</v>
      </c>
      <c r="H490" s="2">
        <f t="shared" si="9"/>
        <v>2.9999999998835847E-2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6835.01</v>
      </c>
      <c r="D522" s="1">
        <f>'PR-RAS'!E528</f>
        <v>10238.32</v>
      </c>
      <c r="E522" s="1">
        <v>0</v>
      </c>
      <c r="F522" s="1">
        <v>0</v>
      </c>
      <c r="G522" s="2">
        <f t="shared" ref="G522:G809" si="10">(B522/1000)*(C522*1+D522*2)</f>
        <v>14229.369650000001</v>
      </c>
      <c r="H522" s="2">
        <f t="shared" ref="H522:H809" si="11">ABS(C522-ROUND(C522,0))+ABS(D522-ROUND(D522,0))</f>
        <v>0.32999999999992724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6835.01</v>
      </c>
      <c r="D587" s="1">
        <f>'PR-RAS'!E593</f>
        <v>10238.32</v>
      </c>
      <c r="E587" s="1">
        <v>0</v>
      </c>
      <c r="F587" s="1">
        <v>0</v>
      </c>
      <c r="G587" s="2">
        <f t="shared" si="10"/>
        <v>16004.626899999999</v>
      </c>
      <c r="H587" s="2">
        <f t="shared" si="11"/>
        <v>0.32999999999992724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6835.01</v>
      </c>
      <c r="D599" s="1">
        <f>'PR-RAS'!E605</f>
        <v>10238.32</v>
      </c>
      <c r="E599" s="1">
        <v>0</v>
      </c>
      <c r="F599" s="1">
        <v>0</v>
      </c>
      <c r="G599" s="2">
        <f t="shared" si="10"/>
        <v>16332.3667</v>
      </c>
      <c r="H599" s="2">
        <f t="shared" si="11"/>
        <v>0.32999999999992724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6835.01</v>
      </c>
      <c r="D600" s="1">
        <f>'PR-RAS'!E606</f>
        <v>10238.32</v>
      </c>
      <c r="E600" s="1">
        <v>0</v>
      </c>
      <c r="F600" s="1">
        <v>0</v>
      </c>
      <c r="G600" s="2">
        <f t="shared" si="10"/>
        <v>16359.67835</v>
      </c>
      <c r="H600" s="2">
        <f t="shared" si="11"/>
        <v>0.32999999999992724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170064.71</v>
      </c>
      <c r="E629" s="1">
        <v>0</v>
      </c>
      <c r="F629" s="1">
        <v>0</v>
      </c>
      <c r="G629" s="2">
        <f t="shared" si="10"/>
        <v>213601.27575999999</v>
      </c>
      <c r="H629" s="2">
        <f t="shared" si="11"/>
        <v>0.29000000000814907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6835.01</v>
      </c>
      <c r="D630" s="1">
        <f>'PR-RAS'!E636</f>
        <v>0</v>
      </c>
      <c r="E630" s="1">
        <v>0</v>
      </c>
      <c r="F630" s="1">
        <v>0</v>
      </c>
      <c r="G630" s="2">
        <f t="shared" si="10"/>
        <v>4299.2212900000004</v>
      </c>
      <c r="H630" s="2">
        <f t="shared" si="11"/>
        <v>1.0000000000218279E-2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29665.11</v>
      </c>
      <c r="E631" s="1">
        <v>0</v>
      </c>
      <c r="F631" s="1">
        <v>0</v>
      </c>
      <c r="G631" s="2">
        <f t="shared" si="10"/>
        <v>37378.0386</v>
      </c>
      <c r="H631" s="2">
        <f t="shared" si="11"/>
        <v>0.11000000000058208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2256710.04</v>
      </c>
      <c r="D633" s="1">
        <f>'PR-RAS'!E639</f>
        <v>2544963.1999999997</v>
      </c>
      <c r="E633" s="1">
        <v>0</v>
      </c>
      <c r="F633" s="1">
        <v>0</v>
      </c>
      <c r="G633" s="2">
        <f t="shared" si="10"/>
        <v>4643074.2300800001</v>
      </c>
      <c r="H633" s="2">
        <f t="shared" si="11"/>
        <v>0.23999999975785613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1612532.2</v>
      </c>
      <c r="D634" s="1">
        <f>'PR-RAS'!E640</f>
        <v>1900256.52</v>
      </c>
      <c r="E634" s="1">
        <v>0</v>
      </c>
      <c r="F634" s="1">
        <v>0</v>
      </c>
      <c r="G634" s="2">
        <f t="shared" si="10"/>
        <v>3426457.63692</v>
      </c>
      <c r="H634" s="2">
        <f t="shared" si="11"/>
        <v>0.67999999993480742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644177.84000000008</v>
      </c>
      <c r="D635" s="1">
        <f>'PR-RAS'!E641</f>
        <v>644706.6799999997</v>
      </c>
      <c r="E635" s="1">
        <v>0</v>
      </c>
      <c r="F635" s="1">
        <v>0</v>
      </c>
      <c r="G635" s="2">
        <f t="shared" si="10"/>
        <v>1225896.8207999996</v>
      </c>
      <c r="H635" s="2">
        <f t="shared" si="11"/>
        <v>0.48000000021420419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302292.77999999997</v>
      </c>
      <c r="D637" s="1">
        <f>'PR-RAS'!E643</f>
        <v>947634.62000000011</v>
      </c>
      <c r="E637" s="1">
        <v>0</v>
      </c>
      <c r="F637" s="1">
        <v>0</v>
      </c>
      <c r="G637" s="2">
        <f t="shared" si="10"/>
        <v>1397649.44472</v>
      </c>
      <c r="H637" s="2">
        <f t="shared" si="11"/>
        <v>0.59999999991850927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946470.62000000011</v>
      </c>
      <c r="D639" s="1">
        <f>'PR-RAS'!E645</f>
        <v>1592341.2999999998</v>
      </c>
      <c r="E639" s="1">
        <v>0</v>
      </c>
      <c r="F639" s="1">
        <v>0</v>
      </c>
      <c r="G639" s="2">
        <f t="shared" si="10"/>
        <v>2635675.7543599997</v>
      </c>
      <c r="H639" s="2">
        <f t="shared" si="11"/>
        <v>0.67999999970197678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55221.13</v>
      </c>
      <c r="D641" s="1">
        <f>'PR-RAS'!E647</f>
        <v>63824.02</v>
      </c>
      <c r="E641" s="1">
        <v>0</v>
      </c>
      <c r="F641" s="1">
        <v>0</v>
      </c>
      <c r="G641" s="2">
        <f t="shared" si="10"/>
        <v>117036.26879999999</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257519.54</v>
      </c>
      <c r="D642" s="1">
        <f>'PR-RAS'!E649</f>
        <v>582632.74</v>
      </c>
      <c r="E642" s="1">
        <v>0</v>
      </c>
      <c r="F642" s="1">
        <v>0</v>
      </c>
      <c r="G642" s="2">
        <f t="shared" si="10"/>
        <v>912005.19782</v>
      </c>
      <c r="H642" s="2">
        <f t="shared" si="11"/>
        <v>0.72000000000116415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2764605.18</v>
      </c>
      <c r="D643" s="1">
        <f>'PR-RAS'!E650</f>
        <v>2843797.87</v>
      </c>
      <c r="E643" s="1">
        <v>0</v>
      </c>
      <c r="F643" s="1">
        <v>0</v>
      </c>
      <c r="G643" s="2">
        <f t="shared" si="10"/>
        <v>5426312.9906400004</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2257775.23</v>
      </c>
      <c r="D644" s="1">
        <f>'PR-RAS'!E651</f>
        <v>2641304.7000000002</v>
      </c>
      <c r="E644" s="1">
        <v>0</v>
      </c>
      <c r="F644" s="1">
        <v>0</v>
      </c>
      <c r="G644" s="2">
        <f t="shared" si="10"/>
        <v>4848467.317090001</v>
      </c>
      <c r="H644" s="2">
        <f t="shared" si="11"/>
        <v>0.52999999979510903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764349.49000000022</v>
      </c>
      <c r="D645" s="1">
        <f>'PR-RAS'!E652</f>
        <v>785125.91000000015</v>
      </c>
      <c r="E645" s="1">
        <v>0</v>
      </c>
      <c r="F645" s="1">
        <v>0</v>
      </c>
      <c r="G645" s="2">
        <f t="shared" si="10"/>
        <v>1503483.2436400005</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13</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13</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3575.52</v>
      </c>
      <c r="D654" s="1">
        <f>'PR-RAS'!E661</f>
        <v>47766</v>
      </c>
      <c r="E654" s="1">
        <v>0</v>
      </c>
      <c r="F654" s="1">
        <v>0</v>
      </c>
      <c r="G654" s="2">
        <f t="shared" si="10"/>
        <v>64717.210560000007</v>
      </c>
      <c r="H654" s="2">
        <f t="shared" si="11"/>
        <v>0.48000000000001819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13922.88</v>
      </c>
      <c r="D655" s="1">
        <f>'PR-RAS'!E662</f>
        <v>5220.25</v>
      </c>
      <c r="E655" s="1">
        <v>0</v>
      </c>
      <c r="F655" s="1">
        <v>0</v>
      </c>
      <c r="G655" s="2">
        <f t="shared" si="10"/>
        <v>15933.650519999999</v>
      </c>
      <c r="H655" s="2">
        <f t="shared" si="11"/>
        <v>0.37000000000080036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52574.57</v>
      </c>
      <c r="D658" s="1">
        <f>'PR-RAS'!E665</f>
        <v>100000</v>
      </c>
      <c r="E658" s="1">
        <v>0</v>
      </c>
      <c r="F658" s="1">
        <v>0</v>
      </c>
      <c r="G658" s="2">
        <f t="shared" si="10"/>
        <v>165941.49249</v>
      </c>
      <c r="H658" s="2">
        <f t="shared" si="11"/>
        <v>0.43000000000029104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32015.23</v>
      </c>
      <c r="D666" s="1">
        <f>'PR-RAS'!E673</f>
        <v>0</v>
      </c>
      <c r="E666" s="1">
        <v>0</v>
      </c>
      <c r="F666" s="1">
        <v>0</v>
      </c>
      <c r="G666" s="2">
        <f t="shared" si="10"/>
        <v>21290.127950000002</v>
      </c>
      <c r="H666" s="2">
        <f t="shared" si="11"/>
        <v>0.22999999999956344</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876.87</v>
      </c>
      <c r="D668" s="1">
        <f>'PR-RAS'!E675</f>
        <v>2041.2</v>
      </c>
      <c r="E668" s="1">
        <v>0</v>
      </c>
      <c r="F668" s="1">
        <v>0</v>
      </c>
      <c r="G668" s="2">
        <f t="shared" si="10"/>
        <v>3307.8330900000005</v>
      </c>
      <c r="H668" s="2">
        <f t="shared" si="11"/>
        <v>0.33000000000004093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25251.62</v>
      </c>
      <c r="D687" s="1">
        <f>'PR-RAS'!E694</f>
        <v>0</v>
      </c>
      <c r="E687" s="1">
        <v>0</v>
      </c>
      <c r="F687" s="1">
        <v>0</v>
      </c>
      <c r="G687" s="2">
        <f t="shared" si="10"/>
        <v>17322.61132</v>
      </c>
      <c r="H687" s="2">
        <f t="shared" si="11"/>
        <v>0.38000000000101863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128770.25</v>
      </c>
      <c r="E690" s="1">
        <v>0</v>
      </c>
      <c r="F690" s="1">
        <v>0</v>
      </c>
      <c r="G690" s="2">
        <f t="shared" si="10"/>
        <v>177445.40449999998</v>
      </c>
      <c r="H690" s="2">
        <f t="shared" si="11"/>
        <v>0.25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37242.07</v>
      </c>
      <c r="D703" s="1">
        <f>'PR-RAS'!E710</f>
        <v>23532.37</v>
      </c>
      <c r="E703" s="1">
        <v>0</v>
      </c>
      <c r="F703" s="1">
        <v>0</v>
      </c>
      <c r="G703" s="2">
        <f t="shared" si="10"/>
        <v>59183.380619999996</v>
      </c>
      <c r="H703" s="2">
        <f t="shared" si="11"/>
        <v>0.43999999999869033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7520.03</v>
      </c>
      <c r="D711" s="1">
        <f>'PR-RAS'!E718</f>
        <v>7793.75</v>
      </c>
      <c r="E711" s="1">
        <v>0</v>
      </c>
      <c r="F711" s="1">
        <v>0</v>
      </c>
      <c r="G711" s="2">
        <f t="shared" si="10"/>
        <v>16406.346299999997</v>
      </c>
      <c r="H711" s="2">
        <f t="shared" si="11"/>
        <v>0.27999999999974534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1327.23</v>
      </c>
      <c r="D712" s="1">
        <f>'PR-RAS'!E719</f>
        <v>0</v>
      </c>
      <c r="E712" s="1">
        <v>0</v>
      </c>
      <c r="F712" s="1">
        <v>0</v>
      </c>
      <c r="G712" s="2">
        <f t="shared" si="10"/>
        <v>943.66052999999999</v>
      </c>
      <c r="H712" s="2">
        <f t="shared" si="11"/>
        <v>0.23000000000001819</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1031.92</v>
      </c>
      <c r="D713" s="1">
        <f>'PR-RAS'!E720</f>
        <v>3145.06</v>
      </c>
      <c r="E713" s="1">
        <v>0</v>
      </c>
      <c r="F713" s="1">
        <v>0</v>
      </c>
      <c r="G713" s="2">
        <f t="shared" si="10"/>
        <v>5213.2924800000001</v>
      </c>
      <c r="H713" s="2">
        <f t="shared" si="11"/>
        <v>0.13999999999987267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817.4</v>
      </c>
      <c r="D715" s="1">
        <f>'PR-RAS'!E722</f>
        <v>0</v>
      </c>
      <c r="E715" s="1">
        <v>0</v>
      </c>
      <c r="F715" s="1">
        <v>0</v>
      </c>
      <c r="G715" s="2">
        <f t="shared" si="10"/>
        <v>583.62360000000001</v>
      </c>
      <c r="H715" s="2">
        <f t="shared" si="11"/>
        <v>0.39999999999997726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28790.639999999999</v>
      </c>
      <c r="D717" s="1">
        <f>'PR-RAS'!E724</f>
        <v>28790.639999999999</v>
      </c>
      <c r="E717" s="1">
        <v>0</v>
      </c>
      <c r="F717" s="1">
        <v>0</v>
      </c>
      <c r="G717" s="2">
        <f t="shared" si="10"/>
        <v>61842.294719999998</v>
      </c>
      <c r="H717" s="2">
        <f t="shared" si="11"/>
        <v>0.72000000000116415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2913</v>
      </c>
      <c r="D718" s="1">
        <f>'PR-RAS'!E725</f>
        <v>2913</v>
      </c>
      <c r="E718" s="1">
        <v>0</v>
      </c>
      <c r="F718" s="1">
        <v>0</v>
      </c>
      <c r="G718" s="2">
        <f t="shared" si="10"/>
        <v>6265.8629999999994</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4884.08</v>
      </c>
      <c r="D719" s="1">
        <f>'PR-RAS'!E726</f>
        <v>4269.79</v>
      </c>
      <c r="E719" s="1">
        <v>0</v>
      </c>
      <c r="F719" s="1">
        <v>0</v>
      </c>
      <c r="G719" s="2">
        <f t="shared" si="10"/>
        <v>9638.1878799999995</v>
      </c>
      <c r="H719" s="2">
        <f t="shared" si="11"/>
        <v>0.28999999999996362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3665.6</v>
      </c>
      <c r="D735" s="1">
        <f>'PR-RAS'!E742</f>
        <v>2655.14</v>
      </c>
      <c r="E735" s="1">
        <v>0</v>
      </c>
      <c r="F735" s="1">
        <v>0</v>
      </c>
      <c r="G735" s="2">
        <f t="shared" si="10"/>
        <v>6588.2959199999996</v>
      </c>
      <c r="H735" s="2">
        <f t="shared" si="11"/>
        <v>0.53999999999996362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26835.599999999999</v>
      </c>
      <c r="D760" s="1">
        <f>'PR-RAS'!E767</f>
        <v>26726.7</v>
      </c>
      <c r="E760" s="1">
        <v>0</v>
      </c>
      <c r="F760" s="1">
        <v>0</v>
      </c>
      <c r="G760" s="2">
        <f t="shared" si="10"/>
        <v>60939.351000000002</v>
      </c>
      <c r="H760" s="2">
        <f t="shared" si="11"/>
        <v>0.7000000000007276</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50368.24</v>
      </c>
      <c r="D809" s="1">
        <f>'PR-RAS'!E816</f>
        <v>49717.23</v>
      </c>
      <c r="E809" s="1">
        <v>0</v>
      </c>
      <c r="F809" s="1">
        <v>0</v>
      </c>
      <c r="G809" s="2">
        <f t="shared" si="10"/>
        <v>121040.58160000002</v>
      </c>
      <c r="H809" s="2">
        <f t="shared" si="11"/>
        <v>0.47000000000116415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9607.48</v>
      </c>
      <c r="D812" s="1">
        <f>'PR-RAS'!E819</f>
        <v>18124</v>
      </c>
      <c r="E812" s="1">
        <v>0</v>
      </c>
      <c r="F812" s="1">
        <v>0</v>
      </c>
      <c r="G812" s="2">
        <f t="shared" si="18"/>
        <v>37188.794280000002</v>
      </c>
      <c r="H812" s="2">
        <f t="shared" si="19"/>
        <v>0.47999999999956344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1170</v>
      </c>
      <c r="D816" s="1">
        <f>'PR-RAS'!E823</f>
        <v>0</v>
      </c>
      <c r="E816" s="1">
        <v>0</v>
      </c>
      <c r="F816" s="1">
        <v>0</v>
      </c>
      <c r="G816" s="2">
        <f t="shared" si="18"/>
        <v>953.55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9127.5</v>
      </c>
      <c r="D818" s="1">
        <f>'PR-RAS'!E825</f>
        <v>3394.61</v>
      </c>
      <c r="E818" s="1">
        <v>0</v>
      </c>
      <c r="F818" s="1">
        <v>0</v>
      </c>
      <c r="G818" s="2">
        <f t="shared" si="18"/>
        <v>13003.96024</v>
      </c>
      <c r="H818" s="2">
        <f t="shared" si="19"/>
        <v>0.88999999999987267</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6608.68</v>
      </c>
      <c r="D820" s="1">
        <f>'PR-RAS'!E827</f>
        <v>7991.35</v>
      </c>
      <c r="E820" s="1">
        <v>0</v>
      </c>
      <c r="F820" s="1">
        <v>0</v>
      </c>
      <c r="G820" s="2">
        <f t="shared" si="18"/>
        <v>18502.340219999998</v>
      </c>
      <c r="H820" s="2">
        <f t="shared" si="19"/>
        <v>0.67000000000007276</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660</v>
      </c>
      <c r="E822" s="1">
        <v>0</v>
      </c>
      <c r="F822" s="1">
        <v>0</v>
      </c>
      <c r="G822" s="2">
        <f t="shared" si="18"/>
        <v>1083.72</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13236.96</v>
      </c>
      <c r="D823" s="1">
        <f>'PR-RAS'!E830</f>
        <v>36939.440000000002</v>
      </c>
      <c r="E823" s="1">
        <v>0</v>
      </c>
      <c r="F823" s="1">
        <v>0</v>
      </c>
      <c r="G823" s="2">
        <f t="shared" si="18"/>
        <v>71609.220479999989</v>
      </c>
      <c r="H823" s="2">
        <f t="shared" si="19"/>
        <v>0.48000000000320142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180303.03</v>
      </c>
      <c r="E879" s="1">
        <v>0</v>
      </c>
      <c r="F879" s="1">
        <v>0</v>
      </c>
      <c r="G879" s="2">
        <f t="shared" si="18"/>
        <v>316612.12067999999</v>
      </c>
      <c r="H879" s="2">
        <f t="shared" si="19"/>
        <v>2.9999999998835847E-2</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6835.01</v>
      </c>
      <c r="D947" s="1">
        <f>'PR-RAS'!E954</f>
        <v>10238.32</v>
      </c>
      <c r="E947" s="1">
        <v>0</v>
      </c>
      <c r="F947" s="1">
        <v>0</v>
      </c>
      <c r="G947" s="2">
        <f t="shared" si="18"/>
        <v>25836.820899999999</v>
      </c>
      <c r="H947" s="2">
        <f t="shared" si="19"/>
        <v>0.32999999999992724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411923.36</v>
      </c>
      <c r="D1480" s="6"/>
      <c r="E1480" s="6">
        <v>0</v>
      </c>
      <c r="F1480" s="6">
        <v>0</v>
      </c>
      <c r="G1480" s="7">
        <f t="shared" ref="G1480:G1580" si="34">B1480/1000*C1480</f>
        <v>411.92336</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1978160.0899999999</v>
      </c>
      <c r="D1481" s="1">
        <v>0</v>
      </c>
      <c r="E1481" s="1">
        <v>0</v>
      </c>
      <c r="F1481" s="1">
        <v>0</v>
      </c>
      <c r="G1481" s="2">
        <f t="shared" si="34"/>
        <v>3956.3201799999997</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1267590.8299999998</v>
      </c>
      <c r="D1483" s="1">
        <v>0</v>
      </c>
      <c r="E1483" s="1">
        <v>0</v>
      </c>
      <c r="F1483" s="1">
        <v>0</v>
      </c>
      <c r="G1483" s="2">
        <f t="shared" si="34"/>
        <v>5070.3633199999995</v>
      </c>
      <c r="H1483" s="2">
        <f t="shared" si="35"/>
        <v>0.17000000015832484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315473.67</v>
      </c>
      <c r="D1484" s="1">
        <v>0</v>
      </c>
      <c r="E1484" s="1">
        <v>0</v>
      </c>
      <c r="F1484" s="1">
        <v>0</v>
      </c>
      <c r="G1484" s="2">
        <f t="shared" si="34"/>
        <v>1577.36835</v>
      </c>
      <c r="H1484" s="2">
        <f t="shared" si="35"/>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424034.39</v>
      </c>
      <c r="D1485" s="1">
        <v>0</v>
      </c>
      <c r="E1485" s="1">
        <v>0</v>
      </c>
      <c r="F1485" s="1">
        <v>0</v>
      </c>
      <c r="G1485" s="2">
        <f t="shared" si="34"/>
        <v>2544.2063400000002</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21836.13</v>
      </c>
      <c r="D1486" s="1">
        <v>0</v>
      </c>
      <c r="E1486" s="1">
        <v>0</v>
      </c>
      <c r="F1486" s="1">
        <v>0</v>
      </c>
      <c r="G1486" s="2">
        <f t="shared" si="34"/>
        <v>152.85291000000001</v>
      </c>
      <c r="H1486" s="2">
        <f t="shared" si="35"/>
        <v>0.13000000000101863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310057.75</v>
      </c>
      <c r="D1487" s="1">
        <v>0</v>
      </c>
      <c r="E1487" s="1">
        <v>0</v>
      </c>
      <c r="F1487" s="1">
        <v>0</v>
      </c>
      <c r="G1487" s="2">
        <f t="shared" si="34"/>
        <v>2480.462</v>
      </c>
      <c r="H1487" s="2">
        <f t="shared" si="35"/>
        <v>0.25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80488.02</v>
      </c>
      <c r="D1489" s="1">
        <v>0</v>
      </c>
      <c r="E1489" s="1">
        <v>0</v>
      </c>
      <c r="F1489" s="1">
        <v>0</v>
      </c>
      <c r="G1489" s="2">
        <f t="shared" si="34"/>
        <v>804.88020000000006</v>
      </c>
      <c r="H1489" s="2">
        <f t="shared" si="35"/>
        <v>2.0000000004074536E-2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2292.96</v>
      </c>
      <c r="D1490" s="1">
        <v>0</v>
      </c>
      <c r="E1490" s="1">
        <v>0</v>
      </c>
      <c r="F1490" s="1">
        <v>0</v>
      </c>
      <c r="G1490" s="2">
        <f t="shared" si="34"/>
        <v>25.222559999999998</v>
      </c>
      <c r="H1490" s="2">
        <f t="shared" si="35"/>
        <v>3.999999999996362E-2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113407.91</v>
      </c>
      <c r="D1491" s="1">
        <v>0</v>
      </c>
      <c r="E1491" s="1">
        <v>0</v>
      </c>
      <c r="F1491" s="1">
        <v>0</v>
      </c>
      <c r="G1491" s="2">
        <f t="shared" si="34"/>
        <v>1360.8949200000002</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530266.23</v>
      </c>
      <c r="D1492" s="1">
        <v>0</v>
      </c>
      <c r="E1492" s="1">
        <v>0</v>
      </c>
      <c r="F1492" s="1">
        <v>0</v>
      </c>
      <c r="G1492" s="2">
        <f t="shared" si="34"/>
        <v>6893.4609899999996</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180303.03</v>
      </c>
      <c r="D1493" s="1">
        <v>0</v>
      </c>
      <c r="E1493" s="1">
        <v>0</v>
      </c>
      <c r="F1493" s="1">
        <v>0</v>
      </c>
      <c r="G1493" s="2">
        <f t="shared" si="34"/>
        <v>2524.24242</v>
      </c>
      <c r="H1493" s="2">
        <f t="shared" si="35"/>
        <v>2.9999999998835847E-2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180303.03</v>
      </c>
      <c r="D1497" s="1">
        <v>0</v>
      </c>
      <c r="E1497" s="1">
        <v>0</v>
      </c>
      <c r="F1497" s="1">
        <v>0</v>
      </c>
      <c r="G1497" s="2">
        <f t="shared" si="34"/>
        <v>3245.4545399999997</v>
      </c>
      <c r="H1497" s="2">
        <f t="shared" si="35"/>
        <v>2.9999999998835847E-2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1880624.77</v>
      </c>
      <c r="D1499" s="1">
        <v>0</v>
      </c>
      <c r="E1499" s="1">
        <v>0</v>
      </c>
      <c r="F1499" s="1">
        <v>0</v>
      </c>
      <c r="G1499" s="2">
        <f t="shared" si="34"/>
        <v>37612.4954</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1305015.9099999999</v>
      </c>
      <c r="D1501" s="1">
        <v>0</v>
      </c>
      <c r="E1501" s="1">
        <v>0</v>
      </c>
      <c r="F1501" s="1">
        <v>0</v>
      </c>
      <c r="G1501" s="2">
        <f t="shared" si="34"/>
        <v>28710.350019999998</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302438.21000000002</v>
      </c>
      <c r="D1502" s="1">
        <v>0</v>
      </c>
      <c r="E1502" s="1">
        <v>0</v>
      </c>
      <c r="F1502" s="1">
        <v>0</v>
      </c>
      <c r="G1502" s="2">
        <f t="shared" si="34"/>
        <v>6956.0788300000004</v>
      </c>
      <c r="H1502" s="2">
        <f t="shared" si="35"/>
        <v>0.21000000002095476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497909.02</v>
      </c>
      <c r="D1503" s="1">
        <v>0</v>
      </c>
      <c r="E1503" s="1">
        <v>0</v>
      </c>
      <c r="F1503" s="1">
        <v>0</v>
      </c>
      <c r="G1503" s="2">
        <f t="shared" si="34"/>
        <v>11949.816480000001</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20479.86</v>
      </c>
      <c r="D1504" s="1">
        <v>0</v>
      </c>
      <c r="E1504" s="1">
        <v>0</v>
      </c>
      <c r="F1504" s="1">
        <v>0</v>
      </c>
      <c r="G1504" s="2">
        <f t="shared" si="34"/>
        <v>511.99650000000003</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310057.75</v>
      </c>
      <c r="D1505" s="1">
        <v>0</v>
      </c>
      <c r="E1505" s="1">
        <v>0</v>
      </c>
      <c r="F1505" s="1">
        <v>0</v>
      </c>
      <c r="G1505" s="2">
        <f t="shared" si="34"/>
        <v>8061.5014999999994</v>
      </c>
      <c r="H1505" s="2">
        <f t="shared" si="35"/>
        <v>0.25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80759.820000000007</v>
      </c>
      <c r="D1507" s="1">
        <v>0</v>
      </c>
      <c r="E1507" s="1">
        <v>0</v>
      </c>
      <c r="F1507" s="1">
        <v>0</v>
      </c>
      <c r="G1507" s="2">
        <f t="shared" si="34"/>
        <v>2261.2749600000002</v>
      </c>
      <c r="H1507" s="2">
        <f t="shared" si="35"/>
        <v>0.17999999999301508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2292.96</v>
      </c>
      <c r="D1508" s="1">
        <v>0</v>
      </c>
      <c r="E1508" s="1">
        <v>0</v>
      </c>
      <c r="F1508" s="1">
        <v>0</v>
      </c>
      <c r="G1508" s="2">
        <f t="shared" si="34"/>
        <v>66.495840000000001</v>
      </c>
      <c r="H1508" s="2">
        <f t="shared" si="35"/>
        <v>3.999999999996362E-2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91078.29</v>
      </c>
      <c r="D1509" s="1">
        <v>0</v>
      </c>
      <c r="E1509" s="1">
        <v>0</v>
      </c>
      <c r="F1509" s="1">
        <v>0</v>
      </c>
      <c r="G1509" s="2">
        <f t="shared" si="34"/>
        <v>2732.3486999999996</v>
      </c>
      <c r="H1509" s="2">
        <f t="shared" si="35"/>
        <v>0.28999999999359716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565370.54</v>
      </c>
      <c r="D1510" s="1">
        <v>0</v>
      </c>
      <c r="E1510" s="1">
        <v>0</v>
      </c>
      <c r="F1510" s="1">
        <v>0</v>
      </c>
      <c r="G1510" s="2">
        <f t="shared" si="34"/>
        <v>17526.48674</v>
      </c>
      <c r="H1510" s="2">
        <f t="shared" si="35"/>
        <v>0.4599999999627471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10238.32</v>
      </c>
      <c r="D1511" s="1">
        <v>0</v>
      </c>
      <c r="E1511" s="1">
        <v>0</v>
      </c>
      <c r="F1511" s="1">
        <v>0</v>
      </c>
      <c r="G1511" s="2">
        <f t="shared" si="34"/>
        <v>327.62624</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10238.32</v>
      </c>
      <c r="D1515" s="1">
        <v>0</v>
      </c>
      <c r="E1515" s="1">
        <v>0</v>
      </c>
      <c r="F1515" s="1">
        <v>0</v>
      </c>
      <c r="G1515" s="2">
        <f t="shared" si="34"/>
        <v>368.57951999999995</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509458.6799999997</v>
      </c>
      <c r="D1517" s="1">
        <v>0</v>
      </c>
      <c r="E1517" s="1">
        <v>0</v>
      </c>
      <c r="F1517" s="1">
        <v>0</v>
      </c>
      <c r="G1517" s="2">
        <f t="shared" si="34"/>
        <v>19359.42983999999</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132621.60999999999</v>
      </c>
      <c r="D1518" s="1">
        <v>0</v>
      </c>
      <c r="E1518" s="1">
        <v>0</v>
      </c>
      <c r="F1518" s="1">
        <v>0</v>
      </c>
      <c r="G1518" s="2">
        <f t="shared" si="34"/>
        <v>5172.2427899999993</v>
      </c>
      <c r="H1518" s="2">
        <f t="shared" si="35"/>
        <v>0.39000000001396984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64865.08</v>
      </c>
      <c r="D1524" s="1">
        <v>0</v>
      </c>
      <c r="E1524" s="1">
        <v>0</v>
      </c>
      <c r="F1524" s="1">
        <v>0</v>
      </c>
      <c r="G1524" s="2">
        <f t="shared" si="34"/>
        <v>2918.9286000000002</v>
      </c>
      <c r="H1524" s="2">
        <f t="shared" si="35"/>
        <v>8.000000000174623E-2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25741.43</v>
      </c>
      <c r="D1530" s="1">
        <v>0</v>
      </c>
      <c r="E1530" s="1">
        <v>0</v>
      </c>
      <c r="F1530" s="1">
        <v>0</v>
      </c>
      <c r="G1530" s="2">
        <f t="shared" si="34"/>
        <v>1312.8129299999998</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19962.310000000001</v>
      </c>
      <c r="D1531" s="1">
        <v>0</v>
      </c>
      <c r="E1531" s="1">
        <v>0</v>
      </c>
      <c r="F1531" s="1">
        <v>0</v>
      </c>
      <c r="G1531" s="2">
        <f t="shared" si="34"/>
        <v>1038.0401200000001</v>
      </c>
      <c r="H1531" s="2">
        <f t="shared" si="35"/>
        <v>0.31000000000130967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1306.55</v>
      </c>
      <c r="D1532" s="1">
        <v>0</v>
      </c>
      <c r="E1532" s="1">
        <v>0</v>
      </c>
      <c r="F1532" s="1">
        <v>0</v>
      </c>
      <c r="G1532" s="2">
        <f t="shared" si="34"/>
        <v>69.247149999999991</v>
      </c>
      <c r="H1532" s="2">
        <f t="shared" si="35"/>
        <v>0.45000000000004547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145.47</v>
      </c>
      <c r="D1533" s="1">
        <v>0</v>
      </c>
      <c r="E1533" s="1">
        <v>0</v>
      </c>
      <c r="F1533" s="1">
        <v>0</v>
      </c>
      <c r="G1533" s="2">
        <f t="shared" si="34"/>
        <v>7.8553800000000003</v>
      </c>
      <c r="H1533" s="2">
        <f t="shared" si="35"/>
        <v>0.46999999999999886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4327.1000000000004</v>
      </c>
      <c r="D1534" s="1">
        <v>0</v>
      </c>
      <c r="E1534" s="1">
        <v>0</v>
      </c>
      <c r="F1534" s="1">
        <v>0</v>
      </c>
      <c r="G1534" s="2">
        <f t="shared" si="34"/>
        <v>237.99050000000003</v>
      </c>
      <c r="H1534" s="2">
        <f t="shared" si="35"/>
        <v>0.1000000000003638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30601.7</v>
      </c>
      <c r="D1535" s="1">
        <v>0</v>
      </c>
      <c r="E1535" s="1">
        <v>0</v>
      </c>
      <c r="F1535" s="1">
        <v>0</v>
      </c>
      <c r="G1535" s="2">
        <f t="shared" si="34"/>
        <v>1713.6952000000001</v>
      </c>
      <c r="H1535" s="2">
        <f t="shared" si="35"/>
        <v>0.2999999999992724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1500</v>
      </c>
      <c r="D1536" s="1">
        <v>0</v>
      </c>
      <c r="E1536" s="1">
        <v>0</v>
      </c>
      <c r="F1536" s="1">
        <v>0</v>
      </c>
      <c r="G1536" s="2">
        <f t="shared" si="34"/>
        <v>85.5</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29101.7</v>
      </c>
      <c r="D1539" s="1">
        <v>0</v>
      </c>
      <c r="E1539" s="1">
        <v>0</v>
      </c>
      <c r="F1539" s="1">
        <v>0</v>
      </c>
      <c r="G1539" s="2">
        <f t="shared" si="34"/>
        <v>1746.1020000000001</v>
      </c>
      <c r="H1539" s="2">
        <f t="shared" si="35"/>
        <v>0.2999999999992724</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1512.5</v>
      </c>
      <c r="D1550" s="1">
        <v>0</v>
      </c>
      <c r="E1550" s="1">
        <v>0</v>
      </c>
      <c r="F1550" s="1">
        <v>0</v>
      </c>
      <c r="G1550" s="2">
        <f t="shared" si="34"/>
        <v>107.38749999999999</v>
      </c>
      <c r="H1550" s="2">
        <f t="shared" si="35"/>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1512.5</v>
      </c>
      <c r="D1551" s="1">
        <v>0</v>
      </c>
      <c r="E1551" s="1">
        <v>0</v>
      </c>
      <c r="F1551" s="1">
        <v>0</v>
      </c>
      <c r="G1551" s="2">
        <f t="shared" si="34"/>
        <v>108.89999999999999</v>
      </c>
      <c r="H1551" s="2">
        <f t="shared" si="35"/>
        <v>0.5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7009.45</v>
      </c>
      <c r="D1560" s="1">
        <v>0</v>
      </c>
      <c r="E1560" s="1">
        <v>0</v>
      </c>
      <c r="F1560" s="1">
        <v>0</v>
      </c>
      <c r="G1560" s="2">
        <f t="shared" si="34"/>
        <v>567.76544999999999</v>
      </c>
      <c r="H1560" s="2">
        <f t="shared" si="35"/>
        <v>0.4499999999998181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92.9</v>
      </c>
      <c r="D1562" s="1">
        <v>0</v>
      </c>
      <c r="E1562" s="1">
        <v>0</v>
      </c>
      <c r="F1562" s="1">
        <v>0</v>
      </c>
      <c r="G1562" s="2">
        <f t="shared" si="34"/>
        <v>7.710700000000001</v>
      </c>
      <c r="H1562" s="2">
        <f t="shared" si="35"/>
        <v>9.9999999999994316E-2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6916.55</v>
      </c>
      <c r="D1564" s="1">
        <v>0</v>
      </c>
      <c r="E1564" s="1">
        <v>0</v>
      </c>
      <c r="F1564" s="1">
        <v>0</v>
      </c>
      <c r="G1564" s="2">
        <f t="shared" si="34"/>
        <v>587.9067500000001</v>
      </c>
      <c r="H1564" s="2">
        <f t="shared" si="35"/>
        <v>0.4499999999998181</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67756.53</v>
      </c>
      <c r="D1565" s="1">
        <v>0</v>
      </c>
      <c r="E1565" s="1">
        <v>0</v>
      </c>
      <c r="F1565" s="1">
        <v>0</v>
      </c>
      <c r="G1565" s="2">
        <f t="shared" si="34"/>
        <v>5827.0615799999996</v>
      </c>
      <c r="H1565" s="2">
        <f t="shared" si="35"/>
        <v>0.47000000000116415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7600</v>
      </c>
      <c r="D1566" s="1">
        <v>0</v>
      </c>
      <c r="E1566" s="1">
        <v>0</v>
      </c>
      <c r="F1566" s="1">
        <v>0</v>
      </c>
      <c r="G1566" s="2">
        <f t="shared" si="34"/>
        <v>661.19999999999993</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60156.53</v>
      </c>
      <c r="D1567" s="1">
        <v>0</v>
      </c>
      <c r="E1567" s="1">
        <v>0</v>
      </c>
      <c r="F1567" s="1">
        <v>0</v>
      </c>
      <c r="G1567" s="2">
        <f t="shared" si="34"/>
        <v>5293.7746399999996</v>
      </c>
      <c r="H1567" s="2">
        <f t="shared" si="35"/>
        <v>0.47000000000116415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376837.07</v>
      </c>
      <c r="D1576" s="1">
        <v>0</v>
      </c>
      <c r="E1576" s="1">
        <v>0</v>
      </c>
      <c r="F1576" s="1">
        <v>0</v>
      </c>
      <c r="G1576" s="2">
        <f t="shared" si="34"/>
        <v>36553.195790000005</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111715.83</v>
      </c>
      <c r="D1578" s="1">
        <v>0</v>
      </c>
      <c r="E1578" s="1">
        <v>0</v>
      </c>
      <c r="F1578" s="1">
        <v>0</v>
      </c>
      <c r="G1578" s="2">
        <f t="shared" si="34"/>
        <v>11059.867170000001</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265121.24</v>
      </c>
      <c r="D1580" s="13">
        <v>0</v>
      </c>
      <c r="E1580" s="13">
        <v>0</v>
      </c>
      <c r="F1580" s="13">
        <v>0</v>
      </c>
      <c r="G1580" s="14">
        <f t="shared" si="34"/>
        <v>26777.24524</v>
      </c>
      <c r="H1580" s="14">
        <f t="shared" si="35"/>
        <v>0.23999999999068677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35079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2202320.04</v>
      </c>
      <c r="I16" s="170">
        <f>'PR-RAS'!E6</f>
        <v>2186956.27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1309294.81</v>
      </c>
      <c r="I17" s="170">
        <f>'PR-RAS'!E151</f>
        <v>1357607.2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946470.62000000011</v>
      </c>
      <c r="I18" s="170">
        <f>'PR-RAS'!E645</f>
        <v>1592341.2999999998</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411923.36</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509458.6799999997</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132621.60999999999</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376837.07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8" priority="2" operator="equal">
      <formula>"DA"</formula>
    </cfRule>
  </conditionalFormatting>
  <conditionalFormatting sqref="I7:I11">
    <cfRule type="cellIs" dxfId="17"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F639" sqref="F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2202320.04</v>
      </c>
      <c r="E6" s="51">
        <f>E7+E44+E50+E82+E106+E124+E133+E139</f>
        <v>2186956.27</v>
      </c>
      <c r="F6" s="52">
        <f t="shared" ref="F6:F131" si="0">IF(D6&lt;&gt;0,IF(E6/D6&gt;=100,"&gt;&gt;100",E6/D6*100),"-")</f>
        <v>99.302382500229172</v>
      </c>
    </row>
    <row r="7" spans="1:25" ht="12.75" customHeight="1" x14ac:dyDescent="0.2">
      <c r="A7" s="53">
        <v>61</v>
      </c>
      <c r="B7" s="294" t="s">
        <v>60</v>
      </c>
      <c r="C7" s="50" t="s">
        <v>61</v>
      </c>
      <c r="D7" s="51">
        <f t="shared" ref="D7:E7" si="1">D8+D17+D23+D29+D37+D40</f>
        <v>1143132.75</v>
      </c>
      <c r="E7" s="51">
        <f t="shared" si="1"/>
        <v>1255715.26</v>
      </c>
      <c r="F7" s="52">
        <f t="shared" si="0"/>
        <v>109.84859457486455</v>
      </c>
    </row>
    <row r="8" spans="1:25" ht="12.75" customHeight="1" x14ac:dyDescent="0.2">
      <c r="A8" s="53">
        <v>611</v>
      </c>
      <c r="B8" s="85" t="s">
        <v>62</v>
      </c>
      <c r="C8" s="50" t="s">
        <v>63</v>
      </c>
      <c r="D8" s="51">
        <f t="shared" ref="D8:E8" si="2">SUM(D9:D14)-D15-D16</f>
        <v>681934.01</v>
      </c>
      <c r="E8" s="51">
        <f t="shared" si="2"/>
        <v>728365.07000000007</v>
      </c>
      <c r="F8" s="52">
        <f t="shared" si="0"/>
        <v>106.80873212350856</v>
      </c>
    </row>
    <row r="9" spans="1:25" ht="12.75" customHeight="1" x14ac:dyDescent="0.2">
      <c r="A9" s="53">
        <v>6111</v>
      </c>
      <c r="B9" s="85" t="s">
        <v>64</v>
      </c>
      <c r="C9" s="50" t="s">
        <v>65</v>
      </c>
      <c r="D9" s="242">
        <v>537833.1</v>
      </c>
      <c r="E9" s="242">
        <v>650360.76</v>
      </c>
      <c r="F9" s="52">
        <f t="shared" si="0"/>
        <v>120.92241254768442</v>
      </c>
    </row>
    <row r="10" spans="1:25" ht="12.75" customHeight="1" x14ac:dyDescent="0.2">
      <c r="A10" s="53">
        <v>6112</v>
      </c>
      <c r="B10" s="85" t="s">
        <v>66</v>
      </c>
      <c r="C10" s="50" t="s">
        <v>67</v>
      </c>
      <c r="D10" s="242">
        <v>34322.11</v>
      </c>
      <c r="E10" s="242">
        <v>60581.1</v>
      </c>
      <c r="F10" s="52">
        <f t="shared" si="0"/>
        <v>176.50750492903845</v>
      </c>
    </row>
    <row r="11" spans="1:25" ht="12.75" customHeight="1" x14ac:dyDescent="0.2">
      <c r="A11" s="53">
        <v>6113</v>
      </c>
      <c r="B11" s="85" t="s">
        <v>68</v>
      </c>
      <c r="C11" s="50" t="s">
        <v>69</v>
      </c>
      <c r="D11" s="242">
        <v>62670.95</v>
      </c>
      <c r="E11" s="242">
        <v>73435.7</v>
      </c>
      <c r="F11" s="52">
        <f t="shared" si="0"/>
        <v>117.17661851304312</v>
      </c>
    </row>
    <row r="12" spans="1:25" ht="12.75" customHeight="1" x14ac:dyDescent="0.2">
      <c r="A12" s="53">
        <v>6114</v>
      </c>
      <c r="B12" s="85" t="s">
        <v>70</v>
      </c>
      <c r="C12" s="50" t="s">
        <v>71</v>
      </c>
      <c r="D12" s="242">
        <v>110170.49</v>
      </c>
      <c r="E12" s="242">
        <v>26520.9</v>
      </c>
      <c r="F12" s="52">
        <f t="shared" si="0"/>
        <v>24.072598751262703</v>
      </c>
    </row>
    <row r="13" spans="1:25" ht="12.75" customHeight="1" x14ac:dyDescent="0.2">
      <c r="A13" s="53">
        <v>6115</v>
      </c>
      <c r="B13" s="85" t="s">
        <v>72</v>
      </c>
      <c r="C13" s="50" t="s">
        <v>73</v>
      </c>
      <c r="D13" s="242">
        <v>29276.26</v>
      </c>
      <c r="E13" s="242">
        <v>59055.65</v>
      </c>
      <c r="F13" s="52">
        <f t="shared" si="0"/>
        <v>201.71855967941261</v>
      </c>
    </row>
    <row r="14" spans="1:25" ht="12.75" customHeight="1" x14ac:dyDescent="0.2">
      <c r="A14" s="53">
        <v>6116</v>
      </c>
      <c r="B14" s="85" t="s">
        <v>74</v>
      </c>
      <c r="C14" s="50" t="s">
        <v>75</v>
      </c>
      <c r="D14" s="242">
        <v>9.42</v>
      </c>
      <c r="E14" s="242">
        <v>9.42</v>
      </c>
      <c r="F14" s="52">
        <f t="shared" si="0"/>
        <v>100</v>
      </c>
    </row>
    <row r="15" spans="1:25" ht="12.75" customHeight="1" x14ac:dyDescent="0.2">
      <c r="A15" s="53">
        <v>6117</v>
      </c>
      <c r="B15" s="85" t="s">
        <v>76</v>
      </c>
      <c r="C15" s="50" t="s">
        <v>77</v>
      </c>
      <c r="D15" s="242">
        <v>92348.32</v>
      </c>
      <c r="E15" s="242">
        <v>141598.46</v>
      </c>
      <c r="F15" s="52">
        <f t="shared" si="0"/>
        <v>153.33084565046769</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454835.08</v>
      </c>
      <c r="E23" s="51">
        <f t="shared" si="4"/>
        <v>521138.12</v>
      </c>
      <c r="F23" s="52">
        <f t="shared" si="0"/>
        <v>114.57738044303882</v>
      </c>
    </row>
    <row r="24" spans="1:6" ht="12.75" customHeight="1" x14ac:dyDescent="0.2">
      <c r="A24" s="53">
        <v>6131</v>
      </c>
      <c r="B24" s="85" t="s">
        <v>94</v>
      </c>
      <c r="C24" s="50" t="s">
        <v>95</v>
      </c>
      <c r="D24" s="242">
        <v>122114.58</v>
      </c>
      <c r="E24" s="242">
        <v>289648.31</v>
      </c>
      <c r="F24" s="52">
        <f t="shared" si="0"/>
        <v>237.19387971526413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332720.5</v>
      </c>
      <c r="E27" s="242">
        <v>231489.81</v>
      </c>
      <c r="F27" s="52">
        <f t="shared" si="0"/>
        <v>69.574856373442572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6363.66</v>
      </c>
      <c r="E29" s="51">
        <f t="shared" si="5"/>
        <v>6212.07</v>
      </c>
      <c r="F29" s="52">
        <f t="shared" si="0"/>
        <v>97.617880276444694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6363.66</v>
      </c>
      <c r="E31" s="242">
        <v>6212.07</v>
      </c>
      <c r="F31" s="52">
        <f t="shared" si="0"/>
        <v>97.617880276444694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170065.02</v>
      </c>
      <c r="E50" s="51">
        <f>E51+E54+E59+E62+E65+E68+E71+E74+E77</f>
        <v>303489.05000000005</v>
      </c>
      <c r="F50" s="52">
        <f t="shared" si="0"/>
        <v>178.45471690768628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41848.33</v>
      </c>
      <c r="E54" s="51">
        <f t="shared" si="11"/>
        <v>19691.349999999999</v>
      </c>
      <c r="F54" s="52">
        <f t="shared" si="0"/>
        <v>47.054087940904687</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41848.33</v>
      </c>
      <c r="E58" s="242">
        <v>19691.349999999999</v>
      </c>
      <c r="F58" s="52">
        <f t="shared" si="0"/>
        <v>47.054087940904687</v>
      </c>
    </row>
    <row r="59" spans="1:6" ht="24" x14ac:dyDescent="0.2">
      <c r="A59" s="53">
        <v>633</v>
      </c>
      <c r="B59" s="86" t="s">
        <v>164</v>
      </c>
      <c r="C59" s="50" t="s">
        <v>165</v>
      </c>
      <c r="D59" s="51">
        <f t="shared" ref="D59:E59" si="12">SUM(D60:D61)</f>
        <v>70072.97</v>
      </c>
      <c r="E59" s="51">
        <f t="shared" si="12"/>
        <v>152986.25</v>
      </c>
      <c r="F59" s="52">
        <f t="shared" si="0"/>
        <v>218.32419833211009</v>
      </c>
    </row>
    <row r="60" spans="1:6" ht="24" x14ac:dyDescent="0.2">
      <c r="A60" s="53">
        <v>6331</v>
      </c>
      <c r="B60" s="86" t="s">
        <v>166</v>
      </c>
      <c r="C60" s="50" t="s">
        <v>167</v>
      </c>
      <c r="D60" s="242">
        <v>17498.400000000001</v>
      </c>
      <c r="E60" s="242">
        <v>52986.25</v>
      </c>
      <c r="F60" s="52">
        <f t="shared" si="0"/>
        <v>302.80625657202938</v>
      </c>
    </row>
    <row r="61" spans="1:6" ht="24" x14ac:dyDescent="0.2">
      <c r="A61" s="53">
        <v>6332</v>
      </c>
      <c r="B61" s="86" t="s">
        <v>168</v>
      </c>
      <c r="C61" s="50" t="s">
        <v>169</v>
      </c>
      <c r="D61" s="242">
        <v>52574.57</v>
      </c>
      <c r="E61" s="242">
        <v>100000</v>
      </c>
      <c r="F61" s="52">
        <f t="shared" si="0"/>
        <v>190.20602546059814</v>
      </c>
    </row>
    <row r="62" spans="1:6" ht="12.75" customHeight="1" x14ac:dyDescent="0.2">
      <c r="A62" s="53">
        <v>634</v>
      </c>
      <c r="B62" s="85" t="s">
        <v>170</v>
      </c>
      <c r="C62" s="50" t="s">
        <v>171</v>
      </c>
      <c r="D62" s="51">
        <f t="shared" ref="D62:E62" si="13">SUM(D63:D64)</f>
        <v>32015.23</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32015.23</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876.87</v>
      </c>
      <c r="E68" s="51">
        <f t="shared" si="15"/>
        <v>2041.2</v>
      </c>
      <c r="F68" s="52">
        <f t="shared" si="0"/>
        <v>232.78251052037362</v>
      </c>
    </row>
    <row r="69" spans="1:6" ht="12.75" customHeight="1" x14ac:dyDescent="0.2">
      <c r="A69" s="53" t="s">
        <v>184</v>
      </c>
      <c r="B69" s="85" t="s">
        <v>185</v>
      </c>
      <c r="C69" s="50" t="s">
        <v>184</v>
      </c>
      <c r="D69" s="242">
        <v>876.87</v>
      </c>
      <c r="E69" s="242">
        <v>2041.2</v>
      </c>
      <c r="F69" s="52">
        <f t="shared" si="0"/>
        <v>232.78251052037362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25251.62</v>
      </c>
      <c r="E74" s="51">
        <f t="shared" si="17"/>
        <v>128770.25</v>
      </c>
      <c r="F74" s="52">
        <f t="shared" si="0"/>
        <v>509.9484706327753</v>
      </c>
    </row>
    <row r="75" spans="1:6" ht="12.75" customHeight="1" x14ac:dyDescent="0.2">
      <c r="A75" s="53" t="s">
        <v>196</v>
      </c>
      <c r="B75" s="85" t="s">
        <v>197</v>
      </c>
      <c r="C75" s="50" t="s">
        <v>196</v>
      </c>
      <c r="D75" s="242">
        <v>25251.62</v>
      </c>
      <c r="E75" s="242">
        <v>128770.25</v>
      </c>
      <c r="F75" s="52">
        <f t="shared" si="0"/>
        <v>509.9484706327753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90860.06</v>
      </c>
      <c r="E82" s="51">
        <f t="shared" si="19"/>
        <v>89086.420000000013</v>
      </c>
      <c r="F82" s="52">
        <f t="shared" si="0"/>
        <v>98.04794317767346</v>
      </c>
    </row>
    <row r="83" spans="1:6" ht="12.75" customHeight="1" x14ac:dyDescent="0.2">
      <c r="A83" s="53">
        <v>641</v>
      </c>
      <c r="B83" s="85" t="s">
        <v>212</v>
      </c>
      <c r="C83" s="50" t="s">
        <v>213</v>
      </c>
      <c r="D83" s="51">
        <f t="shared" ref="D83:E83" si="20">SUM(D84:D90)</f>
        <v>60.04</v>
      </c>
      <c r="E83" s="51">
        <f t="shared" si="20"/>
        <v>300.95999999999998</v>
      </c>
      <c r="F83" s="52">
        <f t="shared" si="0"/>
        <v>501.26582278481015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60.04</v>
      </c>
      <c r="E85" s="242">
        <v>300.95999999999998</v>
      </c>
      <c r="F85" s="52">
        <f t="shared" si="0"/>
        <v>501.26582278481015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90800.02</v>
      </c>
      <c r="E91" s="51">
        <f t="shared" si="21"/>
        <v>88785.46</v>
      </c>
      <c r="F91" s="52">
        <f t="shared" si="0"/>
        <v>97.781322074598663</v>
      </c>
    </row>
    <row r="92" spans="1:6" ht="12.75" customHeight="1" x14ac:dyDescent="0.2">
      <c r="A92" s="53">
        <v>6421</v>
      </c>
      <c r="B92" s="85" t="s">
        <v>230</v>
      </c>
      <c r="C92" s="50" t="s">
        <v>231</v>
      </c>
      <c r="D92" s="242">
        <v>67864.070000000007</v>
      </c>
      <c r="E92" s="242">
        <v>58130.19</v>
      </c>
      <c r="F92" s="52">
        <f t="shared" si="0"/>
        <v>85.656798951197587</v>
      </c>
    </row>
    <row r="93" spans="1:6" ht="12.75" customHeight="1" x14ac:dyDescent="0.2">
      <c r="A93" s="53">
        <v>6422</v>
      </c>
      <c r="B93" s="85" t="s">
        <v>232</v>
      </c>
      <c r="C93" s="50" t="s">
        <v>233</v>
      </c>
      <c r="D93" s="242">
        <v>7749.06</v>
      </c>
      <c r="E93" s="242">
        <v>9566.06</v>
      </c>
      <c r="F93" s="52">
        <f t="shared" si="0"/>
        <v>123.44800530645006</v>
      </c>
    </row>
    <row r="94" spans="1:6" ht="12.75" customHeight="1" x14ac:dyDescent="0.2">
      <c r="A94" s="53">
        <v>6423</v>
      </c>
      <c r="B94" s="85" t="s">
        <v>234</v>
      </c>
      <c r="C94" s="50" t="s">
        <v>235</v>
      </c>
      <c r="D94" s="242">
        <v>13554.18</v>
      </c>
      <c r="E94" s="242">
        <v>20461.439999999999</v>
      </c>
      <c r="F94" s="52">
        <f t="shared" si="0"/>
        <v>150.96036794553413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1632.71</v>
      </c>
      <c r="E97" s="242">
        <v>627.77</v>
      </c>
      <c r="F97" s="52">
        <f t="shared" si="0"/>
        <v>38.449571571191456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778323.08000000007</v>
      </c>
      <c r="E106" s="51">
        <f t="shared" si="23"/>
        <v>512324.1</v>
      </c>
      <c r="F106" s="52">
        <f t="shared" si="0"/>
        <v>65.824091969622671</v>
      </c>
    </row>
    <row r="107" spans="1:6" ht="12.75" customHeight="1" x14ac:dyDescent="0.2">
      <c r="A107" s="53">
        <v>651</v>
      </c>
      <c r="B107" s="85" t="s">
        <v>260</v>
      </c>
      <c r="C107" s="50" t="s">
        <v>261</v>
      </c>
      <c r="D107" s="51">
        <f t="shared" ref="D107:E107" si="24">SUM(D108:D111)</f>
        <v>8531.5</v>
      </c>
      <c r="E107" s="51">
        <f t="shared" si="24"/>
        <v>11231.32</v>
      </c>
      <c r="F107" s="52">
        <f t="shared" si="0"/>
        <v>131.64531442302058</v>
      </c>
    </row>
    <row r="108" spans="1:6" ht="12.75" customHeight="1" x14ac:dyDescent="0.2">
      <c r="A108" s="53">
        <v>6511</v>
      </c>
      <c r="B108" s="85" t="s">
        <v>262</v>
      </c>
      <c r="C108" s="50" t="s">
        <v>263</v>
      </c>
      <c r="D108" s="242">
        <v>73.67</v>
      </c>
      <c r="E108" s="242">
        <v>16.34</v>
      </c>
      <c r="F108" s="52">
        <f t="shared" si="0"/>
        <v>22.179991855572144</v>
      </c>
    </row>
    <row r="109" spans="1:6" ht="12.75" customHeight="1" x14ac:dyDescent="0.2">
      <c r="A109" s="53">
        <v>6512</v>
      </c>
      <c r="B109" s="85" t="s">
        <v>264</v>
      </c>
      <c r="C109" s="50" t="s">
        <v>265</v>
      </c>
      <c r="D109" s="242">
        <v>86.32</v>
      </c>
      <c r="E109" s="242">
        <v>152.72</v>
      </c>
      <c r="F109" s="52">
        <f t="shared" si="0"/>
        <v>176.92307692307693</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8371.51</v>
      </c>
      <c r="E111" s="242">
        <v>11062.26</v>
      </c>
      <c r="F111" s="52">
        <f t="shared" si="0"/>
        <v>132.14175220479939</v>
      </c>
    </row>
    <row r="112" spans="1:6" ht="12.75" customHeight="1" x14ac:dyDescent="0.2">
      <c r="A112" s="53">
        <v>652</v>
      </c>
      <c r="B112" s="85" t="s">
        <v>270</v>
      </c>
      <c r="C112" s="50" t="s">
        <v>271</v>
      </c>
      <c r="D112" s="51">
        <f t="shared" ref="D112:E112" si="25">SUM(D113:D119)</f>
        <v>38760.49</v>
      </c>
      <c r="E112" s="51">
        <f t="shared" si="25"/>
        <v>24327.86</v>
      </c>
      <c r="F112" s="52">
        <f t="shared" si="0"/>
        <v>62.764583213473315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1518.42</v>
      </c>
      <c r="E114" s="242">
        <v>795.49</v>
      </c>
      <c r="F114" s="52">
        <f t="shared" si="0"/>
        <v>52.389325746499651</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37242.07</v>
      </c>
      <c r="E117" s="242">
        <v>23532.37</v>
      </c>
      <c r="F117" s="52">
        <f t="shared" si="0"/>
        <v>63.187599400355566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731031.09000000008</v>
      </c>
      <c r="E120" s="51">
        <f t="shared" si="26"/>
        <v>476764.92</v>
      </c>
      <c r="F120" s="52">
        <f t="shared" si="0"/>
        <v>65.218145510063039</v>
      </c>
    </row>
    <row r="121" spans="1:6" ht="12.75" customHeight="1" x14ac:dyDescent="0.2">
      <c r="A121" s="53">
        <v>6531</v>
      </c>
      <c r="B121" s="85" t="s">
        <v>288</v>
      </c>
      <c r="C121" s="50" t="s">
        <v>289</v>
      </c>
      <c r="D121" s="242">
        <v>416513.14</v>
      </c>
      <c r="E121" s="242">
        <v>148991.60999999999</v>
      </c>
      <c r="F121" s="52">
        <f t="shared" si="0"/>
        <v>35.771166787199071</v>
      </c>
    </row>
    <row r="122" spans="1:6" ht="12.75" customHeight="1" x14ac:dyDescent="0.2">
      <c r="A122" s="53">
        <v>6532</v>
      </c>
      <c r="B122" s="85" t="s">
        <v>290</v>
      </c>
      <c r="C122" s="50" t="s">
        <v>291</v>
      </c>
      <c r="D122" s="242">
        <v>314517.95</v>
      </c>
      <c r="E122" s="242">
        <v>327773.31</v>
      </c>
      <c r="F122" s="52">
        <f t="shared" si="0"/>
        <v>104.21450031707251</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17540.669999999998</v>
      </c>
      <c r="E124" s="51">
        <f t="shared" si="27"/>
        <v>21854.98</v>
      </c>
      <c r="F124" s="52">
        <f t="shared" si="0"/>
        <v>124.59603880581528</v>
      </c>
    </row>
    <row r="125" spans="1:6" ht="12.75" customHeight="1" x14ac:dyDescent="0.2">
      <c r="A125" s="53">
        <v>661</v>
      </c>
      <c r="B125" s="86" t="s">
        <v>296</v>
      </c>
      <c r="C125" s="50" t="s">
        <v>297</v>
      </c>
      <c r="D125" s="51">
        <f t="shared" ref="D125:E125" si="28">SUM(D126:D127)</f>
        <v>17367.509999999998</v>
      </c>
      <c r="E125" s="51">
        <f t="shared" si="28"/>
        <v>21854.98</v>
      </c>
      <c r="F125" s="52">
        <f t="shared" si="0"/>
        <v>125.83830382133077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17367.509999999998</v>
      </c>
      <c r="E127" s="242">
        <v>21854.98</v>
      </c>
      <c r="F127" s="52">
        <f t="shared" si="0"/>
        <v>125.83830382133077</v>
      </c>
    </row>
    <row r="128" spans="1:6" ht="24" x14ac:dyDescent="0.2">
      <c r="A128" s="53">
        <v>663</v>
      </c>
      <c r="B128" s="231" t="s">
        <v>302</v>
      </c>
      <c r="C128" s="50" t="s">
        <v>303</v>
      </c>
      <c r="D128" s="51">
        <f t="shared" ref="D128:E128" si="29">SUM(D129:D132)</f>
        <v>173.16</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173.16</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2398.46</v>
      </c>
      <c r="E139" s="51">
        <f t="shared" si="33"/>
        <v>4486.46</v>
      </c>
      <c r="F139" s="52">
        <f t="shared" si="31"/>
        <v>187.0558608440416</v>
      </c>
    </row>
    <row r="140" spans="1:6" ht="12.75" customHeight="1" x14ac:dyDescent="0.2">
      <c r="A140" s="53">
        <v>681</v>
      </c>
      <c r="B140" s="85" t="s">
        <v>326</v>
      </c>
      <c r="C140" s="50" t="s">
        <v>327</v>
      </c>
      <c r="D140" s="51">
        <f t="shared" ref="D140:E140" si="34">SUM(D141:D149)</f>
        <v>105</v>
      </c>
      <c r="E140" s="51">
        <f t="shared" si="34"/>
        <v>120</v>
      </c>
      <c r="F140" s="52">
        <f t="shared" si="31"/>
        <v>114.28571428571428</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105</v>
      </c>
      <c r="E145" s="242">
        <v>120</v>
      </c>
      <c r="F145" s="52">
        <f t="shared" si="31"/>
        <v>114.28571428571428</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2293.46</v>
      </c>
      <c r="E150" s="242">
        <v>4366.46</v>
      </c>
      <c r="F150" s="52">
        <f t="shared" si="31"/>
        <v>190.38744953040384</v>
      </c>
    </row>
    <row r="151" spans="1:6" ht="12.75" customHeight="1" x14ac:dyDescent="0.2">
      <c r="A151" s="53">
        <v>3</v>
      </c>
      <c r="B151" s="85" t="s">
        <v>348</v>
      </c>
      <c r="C151" s="50" t="s">
        <v>56</v>
      </c>
      <c r="D151" s="51">
        <f t="shared" ref="D151:E151" si="35">D152+D163+D196+D215+D224+D252+D263</f>
        <v>1309294.81</v>
      </c>
      <c r="E151" s="51">
        <f t="shared" si="35"/>
        <v>1357607.2</v>
      </c>
      <c r="F151" s="52">
        <f t="shared" si="31"/>
        <v>103.68995505298</v>
      </c>
    </row>
    <row r="152" spans="1:6" ht="12.75" customHeight="1" x14ac:dyDescent="0.2">
      <c r="A152" s="53">
        <v>31</v>
      </c>
      <c r="B152" s="85" t="s">
        <v>349</v>
      </c>
      <c r="C152" s="50" t="s">
        <v>350</v>
      </c>
      <c r="D152" s="51">
        <f t="shared" ref="D152:E152" si="36">D153+D158+D159</f>
        <v>290783.93</v>
      </c>
      <c r="E152" s="51">
        <f t="shared" si="36"/>
        <v>300212.41000000003</v>
      </c>
      <c r="F152" s="52">
        <f t="shared" si="31"/>
        <v>103.24243502727266</v>
      </c>
    </row>
    <row r="153" spans="1:6" ht="12.75" customHeight="1" x14ac:dyDescent="0.2">
      <c r="A153" s="53">
        <v>311</v>
      </c>
      <c r="B153" s="85" t="s">
        <v>351</v>
      </c>
      <c r="C153" s="50" t="s">
        <v>352</v>
      </c>
      <c r="D153" s="51">
        <f t="shared" ref="D153:E153" si="37">SUM(D154:D157)</f>
        <v>244361.99</v>
      </c>
      <c r="E153" s="51">
        <f t="shared" si="37"/>
        <v>255784.37</v>
      </c>
      <c r="F153" s="52">
        <f t="shared" si="31"/>
        <v>104.67436854643393</v>
      </c>
    </row>
    <row r="154" spans="1:6" ht="12.75" customHeight="1" x14ac:dyDescent="0.2">
      <c r="A154" s="53">
        <v>3111</v>
      </c>
      <c r="B154" s="85" t="s">
        <v>353</v>
      </c>
      <c r="C154" s="50" t="s">
        <v>354</v>
      </c>
      <c r="D154" s="242">
        <v>244361.99</v>
      </c>
      <c r="E154" s="242">
        <v>255784.37</v>
      </c>
      <c r="F154" s="52">
        <f t="shared" si="31"/>
        <v>104.67436854643393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7156.97</v>
      </c>
      <c r="E158" s="242">
        <v>1036.8800000000001</v>
      </c>
      <c r="F158" s="52">
        <f t="shared" si="31"/>
        <v>14.487695211800524</v>
      </c>
    </row>
    <row r="159" spans="1:6" ht="12.75" customHeight="1" x14ac:dyDescent="0.2">
      <c r="A159" s="53">
        <v>313</v>
      </c>
      <c r="B159" s="85" t="s">
        <v>363</v>
      </c>
      <c r="C159" s="50" t="s">
        <v>364</v>
      </c>
      <c r="D159" s="51">
        <f t="shared" ref="D159:E159" si="38">SUM(D160:D162)</f>
        <v>39264.97</v>
      </c>
      <c r="E159" s="51">
        <f t="shared" si="38"/>
        <v>43391.16</v>
      </c>
      <c r="F159" s="52">
        <f t="shared" si="31"/>
        <v>110.50857800222438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39264.97</v>
      </c>
      <c r="E161" s="242">
        <v>43391.16</v>
      </c>
      <c r="F161" s="52">
        <f t="shared" si="31"/>
        <v>110.50857800222438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476289.16</v>
      </c>
      <c r="E163" s="51">
        <f t="shared" si="39"/>
        <v>423634.85999999993</v>
      </c>
      <c r="F163" s="52">
        <f t="shared" si="31"/>
        <v>88.944888017186869</v>
      </c>
    </row>
    <row r="164" spans="1:6" ht="12.75" customHeight="1" x14ac:dyDescent="0.2">
      <c r="A164" s="53">
        <v>321</v>
      </c>
      <c r="B164" s="85" t="s">
        <v>372</v>
      </c>
      <c r="C164" s="50" t="s">
        <v>373</v>
      </c>
      <c r="D164" s="51">
        <f t="shared" ref="D164:E164" si="40">SUM(D165:D168)</f>
        <v>28100.219999999998</v>
      </c>
      <c r="E164" s="51">
        <f t="shared" si="40"/>
        <v>27953.87</v>
      </c>
      <c r="F164" s="52">
        <f t="shared" si="31"/>
        <v>99.4791855722126</v>
      </c>
    </row>
    <row r="165" spans="1:6" ht="12.75" customHeight="1" x14ac:dyDescent="0.2">
      <c r="A165" s="53">
        <v>3211</v>
      </c>
      <c r="B165" s="85" t="s">
        <v>374</v>
      </c>
      <c r="C165" s="50" t="s">
        <v>375</v>
      </c>
      <c r="D165" s="242">
        <v>8823.18</v>
      </c>
      <c r="E165" s="242">
        <v>8917.57</v>
      </c>
      <c r="F165" s="52">
        <f t="shared" si="31"/>
        <v>101.06979569724295</v>
      </c>
    </row>
    <row r="166" spans="1:6" ht="12.75" customHeight="1" x14ac:dyDescent="0.2">
      <c r="A166" s="53">
        <v>3212</v>
      </c>
      <c r="B166" s="85" t="s">
        <v>376</v>
      </c>
      <c r="C166" s="50" t="s">
        <v>377</v>
      </c>
      <c r="D166" s="242">
        <v>7520.03</v>
      </c>
      <c r="E166" s="242">
        <v>7793.75</v>
      </c>
      <c r="F166" s="52">
        <f t="shared" si="31"/>
        <v>103.63987909622701</v>
      </c>
    </row>
    <row r="167" spans="1:6" ht="12.75" customHeight="1" x14ac:dyDescent="0.2">
      <c r="A167" s="53">
        <v>3213</v>
      </c>
      <c r="B167" s="85" t="s">
        <v>378</v>
      </c>
      <c r="C167" s="50" t="s">
        <v>379</v>
      </c>
      <c r="D167" s="242">
        <v>961.44</v>
      </c>
      <c r="E167" s="242">
        <v>893.75</v>
      </c>
      <c r="F167" s="52">
        <f t="shared" si="31"/>
        <v>92.959519054751212</v>
      </c>
    </row>
    <row r="168" spans="1:6" ht="12.75" customHeight="1" x14ac:dyDescent="0.2">
      <c r="A168" s="53">
        <v>3214</v>
      </c>
      <c r="B168" s="85" t="s">
        <v>380</v>
      </c>
      <c r="C168" s="50" t="s">
        <v>381</v>
      </c>
      <c r="D168" s="242">
        <v>10795.57</v>
      </c>
      <c r="E168" s="242">
        <v>10348.799999999999</v>
      </c>
      <c r="F168" s="52">
        <f t="shared" si="31"/>
        <v>95.861543207074746</v>
      </c>
    </row>
    <row r="169" spans="1:6" ht="12.75" customHeight="1" x14ac:dyDescent="0.2">
      <c r="A169" s="53">
        <v>322</v>
      </c>
      <c r="B169" s="85" t="s">
        <v>382</v>
      </c>
      <c r="C169" s="50" t="s">
        <v>383</v>
      </c>
      <c r="D169" s="51">
        <f t="shared" ref="D169:E169" si="41">SUM(D170:D176)</f>
        <v>89982.12999999999</v>
      </c>
      <c r="E169" s="51">
        <f t="shared" si="41"/>
        <v>71631.25</v>
      </c>
      <c r="F169" s="52">
        <f t="shared" si="31"/>
        <v>79.606084008013596</v>
      </c>
    </row>
    <row r="170" spans="1:6" ht="12.75" customHeight="1" x14ac:dyDescent="0.2">
      <c r="A170" s="53">
        <v>3221</v>
      </c>
      <c r="B170" s="85" t="s">
        <v>384</v>
      </c>
      <c r="C170" s="50" t="s">
        <v>385</v>
      </c>
      <c r="D170" s="242">
        <v>13539.35</v>
      </c>
      <c r="E170" s="242">
        <v>15112.65</v>
      </c>
      <c r="F170" s="52">
        <f t="shared" si="31"/>
        <v>111.62020333324716</v>
      </c>
    </row>
    <row r="171" spans="1:6" ht="12.75" customHeight="1" x14ac:dyDescent="0.2">
      <c r="A171" s="53">
        <v>3222</v>
      </c>
      <c r="B171" s="85" t="s">
        <v>386</v>
      </c>
      <c r="C171" s="50" t="s">
        <v>387</v>
      </c>
      <c r="D171" s="242">
        <v>8241.0300000000007</v>
      </c>
      <c r="E171" s="242">
        <v>7421.01</v>
      </c>
      <c r="F171" s="52">
        <f t="shared" si="31"/>
        <v>90.049544777776561</v>
      </c>
    </row>
    <row r="172" spans="1:6" ht="12.75" customHeight="1" x14ac:dyDescent="0.2">
      <c r="A172" s="53">
        <v>3223</v>
      </c>
      <c r="B172" s="85" t="s">
        <v>388</v>
      </c>
      <c r="C172" s="50" t="s">
        <v>389</v>
      </c>
      <c r="D172" s="242">
        <v>64606.13</v>
      </c>
      <c r="E172" s="242">
        <v>40062.870000000003</v>
      </c>
      <c r="F172" s="52">
        <f t="shared" si="31"/>
        <v>62.010942305319951</v>
      </c>
    </row>
    <row r="173" spans="1:6" ht="12.75" customHeight="1" x14ac:dyDescent="0.2">
      <c r="A173" s="53">
        <v>3224</v>
      </c>
      <c r="B173" s="85" t="s">
        <v>390</v>
      </c>
      <c r="C173" s="50" t="s">
        <v>391</v>
      </c>
      <c r="D173" s="242">
        <v>467.87</v>
      </c>
      <c r="E173" s="242">
        <v>5663.11</v>
      </c>
      <c r="F173" s="52">
        <f t="shared" si="31"/>
        <v>1210.4024622224122</v>
      </c>
    </row>
    <row r="174" spans="1:6" ht="12.75" customHeight="1" x14ac:dyDescent="0.2">
      <c r="A174" s="53">
        <v>3225</v>
      </c>
      <c r="B174" s="85" t="s">
        <v>392</v>
      </c>
      <c r="C174" s="50" t="s">
        <v>393</v>
      </c>
      <c r="D174" s="242">
        <v>3021.12</v>
      </c>
      <c r="E174" s="242">
        <v>3151.04</v>
      </c>
      <c r="F174" s="52">
        <f t="shared" si="31"/>
        <v>104.30039190763691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106.63</v>
      </c>
      <c r="E176" s="242">
        <v>220.57</v>
      </c>
      <c r="F176" s="52">
        <f t="shared" si="31"/>
        <v>206.85548157179034</v>
      </c>
    </row>
    <row r="177" spans="1:6" ht="12.75" customHeight="1" x14ac:dyDescent="0.2">
      <c r="A177" s="53">
        <v>323</v>
      </c>
      <c r="B177" s="85" t="s">
        <v>398</v>
      </c>
      <c r="C177" s="50" t="s">
        <v>399</v>
      </c>
      <c r="D177" s="51">
        <f t="shared" ref="D177:E177" si="42">SUM(D178:D186)</f>
        <v>331843.7</v>
      </c>
      <c r="E177" s="51">
        <f t="shared" si="42"/>
        <v>299004.44999999995</v>
      </c>
      <c r="F177" s="52">
        <f t="shared" si="31"/>
        <v>90.10400076903673</v>
      </c>
    </row>
    <row r="178" spans="1:6" ht="12.75" customHeight="1" x14ac:dyDescent="0.2">
      <c r="A178" s="53">
        <v>3231</v>
      </c>
      <c r="B178" s="85" t="s">
        <v>400</v>
      </c>
      <c r="C178" s="50" t="s">
        <v>401</v>
      </c>
      <c r="D178" s="242">
        <v>19588.54</v>
      </c>
      <c r="E178" s="242">
        <v>14876.02</v>
      </c>
      <c r="F178" s="52">
        <f t="shared" si="31"/>
        <v>75.942464318422907</v>
      </c>
    </row>
    <row r="179" spans="1:6" ht="12.75" customHeight="1" x14ac:dyDescent="0.2">
      <c r="A179" s="53">
        <v>3232</v>
      </c>
      <c r="B179" s="85" t="s">
        <v>402</v>
      </c>
      <c r="C179" s="50" t="s">
        <v>403</v>
      </c>
      <c r="D179" s="242">
        <v>135893.65</v>
      </c>
      <c r="E179" s="242">
        <v>163524.01999999999</v>
      </c>
      <c r="F179" s="52">
        <f t="shared" si="31"/>
        <v>120.33234812664169</v>
      </c>
    </row>
    <row r="180" spans="1:6" ht="12.75" customHeight="1" x14ac:dyDescent="0.2">
      <c r="A180" s="53">
        <v>3233</v>
      </c>
      <c r="B180" s="85" t="s">
        <v>404</v>
      </c>
      <c r="C180" s="50" t="s">
        <v>405</v>
      </c>
      <c r="D180" s="242">
        <v>9174.09</v>
      </c>
      <c r="E180" s="242">
        <v>12989.87</v>
      </c>
      <c r="F180" s="52">
        <f t="shared" si="31"/>
        <v>141.59300813486681</v>
      </c>
    </row>
    <row r="181" spans="1:6" ht="12.75" customHeight="1" x14ac:dyDescent="0.2">
      <c r="A181" s="53">
        <v>3234</v>
      </c>
      <c r="B181" s="85" t="s">
        <v>406</v>
      </c>
      <c r="C181" s="50" t="s">
        <v>407</v>
      </c>
      <c r="D181" s="242">
        <v>20626.7</v>
      </c>
      <c r="E181" s="242">
        <v>26790.16</v>
      </c>
      <c r="F181" s="52">
        <f t="shared" si="31"/>
        <v>129.88097950714365</v>
      </c>
    </row>
    <row r="182" spans="1:6" ht="12.75" customHeight="1" x14ac:dyDescent="0.2">
      <c r="A182" s="53">
        <v>3235</v>
      </c>
      <c r="B182" s="85" t="s">
        <v>408</v>
      </c>
      <c r="C182" s="50" t="s">
        <v>409</v>
      </c>
      <c r="D182" s="242">
        <v>4522.62</v>
      </c>
      <c r="E182" s="242">
        <v>2660.53</v>
      </c>
      <c r="F182" s="52">
        <f t="shared" si="31"/>
        <v>58.827184242761945</v>
      </c>
    </row>
    <row r="183" spans="1:6" ht="12.75" customHeight="1" x14ac:dyDescent="0.2">
      <c r="A183" s="53">
        <v>3236</v>
      </c>
      <c r="B183" s="85" t="s">
        <v>410</v>
      </c>
      <c r="C183" s="50" t="s">
        <v>411</v>
      </c>
      <c r="D183" s="242">
        <v>2189.15</v>
      </c>
      <c r="E183" s="242">
        <v>3381.19</v>
      </c>
      <c r="F183" s="52">
        <f t="shared" si="31"/>
        <v>154.45218463787313</v>
      </c>
    </row>
    <row r="184" spans="1:6" ht="12.75" customHeight="1" x14ac:dyDescent="0.2">
      <c r="A184" s="53">
        <v>3237</v>
      </c>
      <c r="B184" s="85" t="s">
        <v>412</v>
      </c>
      <c r="C184" s="50" t="s">
        <v>413</v>
      </c>
      <c r="D184" s="242">
        <v>89888.639999999999</v>
      </c>
      <c r="E184" s="242">
        <v>20684.169999999998</v>
      </c>
      <c r="F184" s="52">
        <f t="shared" si="31"/>
        <v>23.010883243978324</v>
      </c>
    </row>
    <row r="185" spans="1:6" ht="12.75" customHeight="1" x14ac:dyDescent="0.2">
      <c r="A185" s="53">
        <v>3238</v>
      </c>
      <c r="B185" s="85" t="s">
        <v>414</v>
      </c>
      <c r="C185" s="50" t="s">
        <v>415</v>
      </c>
      <c r="D185" s="242">
        <v>6242.48</v>
      </c>
      <c r="E185" s="242">
        <v>9901.61</v>
      </c>
      <c r="F185" s="52">
        <f t="shared" si="31"/>
        <v>158.61660750214662</v>
      </c>
    </row>
    <row r="186" spans="1:6" ht="12.75" customHeight="1" x14ac:dyDescent="0.2">
      <c r="A186" s="53">
        <v>3239</v>
      </c>
      <c r="B186" s="85" t="s">
        <v>416</v>
      </c>
      <c r="C186" s="50" t="s">
        <v>417</v>
      </c>
      <c r="D186" s="242">
        <v>43717.83</v>
      </c>
      <c r="E186" s="242">
        <v>44196.88</v>
      </c>
      <c r="F186" s="52">
        <f t="shared" si="31"/>
        <v>101.09577716917788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26363.11</v>
      </c>
      <c r="E188" s="51">
        <f t="shared" si="43"/>
        <v>25045.29</v>
      </c>
      <c r="F188" s="52">
        <f t="shared" si="31"/>
        <v>95.001272611615249</v>
      </c>
    </row>
    <row r="189" spans="1:6" ht="12.75" customHeight="1" x14ac:dyDescent="0.2">
      <c r="A189" s="53">
        <v>3291</v>
      </c>
      <c r="B189" s="232" t="s">
        <v>422</v>
      </c>
      <c r="C189" s="50" t="s">
        <v>423</v>
      </c>
      <c r="D189" s="242">
        <v>3537</v>
      </c>
      <c r="E189" s="242">
        <v>2913</v>
      </c>
      <c r="F189" s="52">
        <f t="shared" si="31"/>
        <v>82.357930449533498</v>
      </c>
    </row>
    <row r="190" spans="1:6" ht="12.75" customHeight="1" x14ac:dyDescent="0.2">
      <c r="A190" s="53">
        <v>3292</v>
      </c>
      <c r="B190" s="85" t="s">
        <v>424</v>
      </c>
      <c r="C190" s="50" t="s">
        <v>425</v>
      </c>
      <c r="D190" s="242">
        <v>5238.5</v>
      </c>
      <c r="E190" s="242">
        <v>4624.21</v>
      </c>
      <c r="F190" s="52">
        <f t="shared" si="31"/>
        <v>88.273551589195378</v>
      </c>
    </row>
    <row r="191" spans="1:6" ht="12.75" customHeight="1" x14ac:dyDescent="0.2">
      <c r="A191" s="53">
        <v>3293</v>
      </c>
      <c r="B191" s="85" t="s">
        <v>426</v>
      </c>
      <c r="C191" s="50" t="s">
        <v>427</v>
      </c>
      <c r="D191" s="242">
        <v>3652.75</v>
      </c>
      <c r="E191" s="242">
        <v>5202.01</v>
      </c>
      <c r="F191" s="52">
        <f t="shared" si="31"/>
        <v>142.41352405721716</v>
      </c>
    </row>
    <row r="192" spans="1:6" ht="12.75" customHeight="1" x14ac:dyDescent="0.2">
      <c r="A192" s="53">
        <v>3294</v>
      </c>
      <c r="B192" s="85" t="s">
        <v>428</v>
      </c>
      <c r="C192" s="50" t="s">
        <v>429</v>
      </c>
      <c r="D192" s="242">
        <v>737.28</v>
      </c>
      <c r="E192" s="242">
        <v>345.87</v>
      </c>
      <c r="F192" s="52">
        <f t="shared" si="31"/>
        <v>46.91162109375</v>
      </c>
    </row>
    <row r="193" spans="1:6" ht="12.75" customHeight="1" x14ac:dyDescent="0.2">
      <c r="A193" s="53">
        <v>3295</v>
      </c>
      <c r="B193" s="85" t="s">
        <v>430</v>
      </c>
      <c r="C193" s="50" t="s">
        <v>431</v>
      </c>
      <c r="D193" s="242">
        <v>465.66</v>
      </c>
      <c r="E193" s="242">
        <v>285.88</v>
      </c>
      <c r="F193" s="52">
        <f t="shared" si="31"/>
        <v>61.392432246703599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12731.92</v>
      </c>
      <c r="E195" s="242">
        <v>11674.32</v>
      </c>
      <c r="F195" s="52">
        <f t="shared" si="31"/>
        <v>91.693318839577998</v>
      </c>
    </row>
    <row r="196" spans="1:6" ht="12.75" customHeight="1" x14ac:dyDescent="0.2">
      <c r="A196" s="53">
        <v>34</v>
      </c>
      <c r="B196" s="232" t="s">
        <v>436</v>
      </c>
      <c r="C196" s="50" t="s">
        <v>437</v>
      </c>
      <c r="D196" s="51">
        <f t="shared" ref="D196:E196" si="44">D197+D202+D210</f>
        <v>8058.8099999999995</v>
      </c>
      <c r="E196" s="51">
        <f t="shared" si="44"/>
        <v>8313.9600000000009</v>
      </c>
      <c r="F196" s="52">
        <f t="shared" si="31"/>
        <v>103.16610020586168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3665.6</v>
      </c>
      <c r="E202" s="51">
        <f t="shared" si="46"/>
        <v>2655.14</v>
      </c>
      <c r="F202" s="52">
        <f t="shared" si="31"/>
        <v>72.433980794412918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3665.6</v>
      </c>
      <c r="E205" s="242">
        <v>2655.14</v>
      </c>
      <c r="F205" s="52">
        <f t="shared" si="31"/>
        <v>72.433980794412918</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4393.21</v>
      </c>
      <c r="E210" s="51">
        <f t="shared" si="47"/>
        <v>5658.8200000000006</v>
      </c>
      <c r="F210" s="52">
        <f t="shared" si="31"/>
        <v>128.80832011217311</v>
      </c>
    </row>
    <row r="211" spans="1:6" ht="12.75" customHeight="1" x14ac:dyDescent="0.2">
      <c r="A211" s="53">
        <v>3431</v>
      </c>
      <c r="B211" s="232" t="s">
        <v>466</v>
      </c>
      <c r="C211" s="50" t="s">
        <v>467</v>
      </c>
      <c r="D211" s="242">
        <v>4309.21</v>
      </c>
      <c r="E211" s="242">
        <v>5647.02</v>
      </c>
      <c r="F211" s="52">
        <f t="shared" si="31"/>
        <v>131.04536562386147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82.67</v>
      </c>
      <c r="E213" s="242">
        <v>11.79</v>
      </c>
      <c r="F213" s="52">
        <f t="shared" si="31"/>
        <v>14.261521712834158</v>
      </c>
    </row>
    <row r="214" spans="1:6" ht="12.75" customHeight="1" x14ac:dyDescent="0.2">
      <c r="A214" s="53">
        <v>3434</v>
      </c>
      <c r="B214" s="85" t="s">
        <v>472</v>
      </c>
      <c r="C214" s="50" t="s">
        <v>473</v>
      </c>
      <c r="D214" s="242">
        <v>1.33</v>
      </c>
      <c r="E214" s="242">
        <v>0.01</v>
      </c>
      <c r="F214" s="52">
        <f t="shared" si="31"/>
        <v>0.75187969924812026</v>
      </c>
    </row>
    <row r="215" spans="1:6" ht="12.75" customHeight="1" x14ac:dyDescent="0.2">
      <c r="A215" s="53">
        <v>35</v>
      </c>
      <c r="B215" s="85" t="s">
        <v>474</v>
      </c>
      <c r="C215" s="50" t="s">
        <v>475</v>
      </c>
      <c r="D215" s="51">
        <f t="shared" ref="D215:E215" si="48">D216+D219+D223</f>
        <v>300054.84999999998</v>
      </c>
      <c r="E215" s="51">
        <f t="shared" si="48"/>
        <v>310057.75</v>
      </c>
      <c r="F215" s="52">
        <f t="shared" si="31"/>
        <v>103.33369049025538</v>
      </c>
    </row>
    <row r="216" spans="1:6" ht="12.75" customHeight="1" x14ac:dyDescent="0.2">
      <c r="A216" s="53">
        <v>351</v>
      </c>
      <c r="B216" s="85" t="s">
        <v>476</v>
      </c>
      <c r="C216" s="50" t="s">
        <v>477</v>
      </c>
      <c r="D216" s="51">
        <f t="shared" ref="D216:E216" si="49">SUM(D217:D218)</f>
        <v>300054.84999999998</v>
      </c>
      <c r="E216" s="51">
        <f t="shared" si="49"/>
        <v>310057.75</v>
      </c>
      <c r="F216" s="52">
        <f t="shared" si="31"/>
        <v>103.33369049025538</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300054.84999999998</v>
      </c>
      <c r="E218" s="242">
        <v>310057.75</v>
      </c>
      <c r="F218" s="52">
        <f t="shared" si="31"/>
        <v>103.33369049025538</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26835.599999999999</v>
      </c>
      <c r="E224" s="51">
        <f t="shared" si="51"/>
        <v>26726.7</v>
      </c>
      <c r="F224" s="52">
        <f t="shared" ref="F224:F235" si="52">IF(D224&lt;&gt;0,IF(E224/D224&gt;=100,"&gt;&gt;100",E224/D224*100),"-")</f>
        <v>99.594195769798333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26835.599999999999</v>
      </c>
      <c r="E231" s="51">
        <f t="shared" si="55"/>
        <v>26726.7</v>
      </c>
      <c r="F231" s="52">
        <f t="shared" si="52"/>
        <v>99.594195769798333</v>
      </c>
    </row>
    <row r="232" spans="1:6" ht="12.75" customHeight="1" x14ac:dyDescent="0.2">
      <c r="A232" s="53">
        <v>3631</v>
      </c>
      <c r="B232" s="85" t="s">
        <v>508</v>
      </c>
      <c r="C232" s="50" t="s">
        <v>509</v>
      </c>
      <c r="D232" s="242">
        <v>26835.599999999999</v>
      </c>
      <c r="E232" s="242">
        <v>26726.7</v>
      </c>
      <c r="F232" s="52">
        <f t="shared" si="52"/>
        <v>99.594195769798333</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82599.51999999999</v>
      </c>
      <c r="E252" s="51">
        <f t="shared" si="63"/>
        <v>84120.67</v>
      </c>
      <c r="F252" s="52">
        <f t="shared" ref="F252:F258" si="64">IF(D252&lt;&gt;0,IF(E252/D252&gt;=100,"&gt;&gt;100",E252/D252*100),"-")</f>
        <v>101.84159665818882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82599.51999999999</v>
      </c>
      <c r="E259" s="51">
        <f t="shared" si="66"/>
        <v>84120.67</v>
      </c>
      <c r="F259" s="52">
        <f t="shared" ref="F259:F262" si="67">IF(D259&lt;&gt;0,IF(E259/D259&gt;=100,"&gt;&gt;100",E259/D259*100),"-")</f>
        <v>101.84159665818882</v>
      </c>
    </row>
    <row r="260" spans="1:6" ht="12.75" customHeight="1" x14ac:dyDescent="0.2">
      <c r="A260" s="53">
        <v>3721</v>
      </c>
      <c r="B260" s="85" t="s">
        <v>560</v>
      </c>
      <c r="C260" s="50" t="s">
        <v>561</v>
      </c>
      <c r="D260" s="242">
        <v>61145.72</v>
      </c>
      <c r="E260" s="242">
        <v>67841.23</v>
      </c>
      <c r="F260" s="52">
        <f t="shared" si="67"/>
        <v>110.9500877575732</v>
      </c>
    </row>
    <row r="261" spans="1:6" ht="12.75" customHeight="1" x14ac:dyDescent="0.2">
      <c r="A261" s="53">
        <v>3722</v>
      </c>
      <c r="B261" s="85" t="s">
        <v>562</v>
      </c>
      <c r="C261" s="50" t="s">
        <v>563</v>
      </c>
      <c r="D261" s="242">
        <v>15736.18</v>
      </c>
      <c r="E261" s="242">
        <v>11385.96</v>
      </c>
      <c r="F261" s="52">
        <f t="shared" si="67"/>
        <v>72.355298426937154</v>
      </c>
    </row>
    <row r="262" spans="1:6" ht="12.75" customHeight="1" x14ac:dyDescent="0.2">
      <c r="A262" s="53" t="s">
        <v>564</v>
      </c>
      <c r="B262" s="85" t="s">
        <v>565</v>
      </c>
      <c r="C262" s="50" t="s">
        <v>564</v>
      </c>
      <c r="D262" s="242">
        <v>5717.62</v>
      </c>
      <c r="E262" s="242">
        <v>4893.4799999999996</v>
      </c>
      <c r="F262" s="52">
        <f t="shared" si="67"/>
        <v>85.585960591994564</v>
      </c>
    </row>
    <row r="263" spans="1:6" ht="12.75" customHeight="1" x14ac:dyDescent="0.2">
      <c r="A263" s="53">
        <v>38</v>
      </c>
      <c r="B263" s="85" t="s">
        <v>566</v>
      </c>
      <c r="C263" s="50" t="s">
        <v>567</v>
      </c>
      <c r="D263" s="51">
        <f t="shared" ref="D263:E263" si="68">D264+D268+D273+D279</f>
        <v>124672.94</v>
      </c>
      <c r="E263" s="51">
        <f t="shared" si="68"/>
        <v>204540.85</v>
      </c>
      <c r="F263" s="52">
        <f t="shared" ref="F263:F267" si="69">IF(D263&lt;&gt;0,IF(E263/D263&gt;=100,"&gt;&gt;100",E263/D263*100),"-")</f>
        <v>164.06194479732329</v>
      </c>
    </row>
    <row r="264" spans="1:6" ht="12.75" customHeight="1" x14ac:dyDescent="0.2">
      <c r="A264" s="53">
        <v>381</v>
      </c>
      <c r="B264" s="85" t="s">
        <v>568</v>
      </c>
      <c r="C264" s="50" t="s">
        <v>569</v>
      </c>
      <c r="D264" s="51">
        <f t="shared" ref="D264:E264" si="70">SUM(D265:D267)</f>
        <v>111435.98</v>
      </c>
      <c r="E264" s="51">
        <f t="shared" si="70"/>
        <v>160101.41</v>
      </c>
      <c r="F264" s="52">
        <f t="shared" si="69"/>
        <v>143.671200271223</v>
      </c>
    </row>
    <row r="265" spans="1:6" ht="12.75" customHeight="1" x14ac:dyDescent="0.2">
      <c r="A265" s="53">
        <v>3811</v>
      </c>
      <c r="B265" s="85" t="s">
        <v>570</v>
      </c>
      <c r="C265" s="50" t="s">
        <v>571</v>
      </c>
      <c r="D265" s="242">
        <v>111435.98</v>
      </c>
      <c r="E265" s="242">
        <v>158601.41</v>
      </c>
      <c r="F265" s="52">
        <f t="shared" si="69"/>
        <v>142.3251359210912</v>
      </c>
    </row>
    <row r="266" spans="1:6" ht="12.75" customHeight="1" x14ac:dyDescent="0.2">
      <c r="A266" s="53">
        <v>3812</v>
      </c>
      <c r="B266" s="85" t="s">
        <v>572</v>
      </c>
      <c r="C266" s="50" t="s">
        <v>573</v>
      </c>
      <c r="D266" s="242">
        <v>0</v>
      </c>
      <c r="E266" s="242">
        <v>1500</v>
      </c>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7500</v>
      </c>
      <c r="F268" s="52" t="str">
        <f t="shared" ref="F268:F272" si="72">IF(D268&lt;&gt;0,IF(E268/D268&gt;=100,"&gt;&gt;100",E268/D268*100),"-")</f>
        <v>-</v>
      </c>
    </row>
    <row r="269" spans="1:6" ht="12.75" customHeight="1" x14ac:dyDescent="0.2">
      <c r="A269" s="53">
        <v>3821</v>
      </c>
      <c r="B269" s="85" t="s">
        <v>578</v>
      </c>
      <c r="C269" s="50" t="s">
        <v>579</v>
      </c>
      <c r="D269" s="242">
        <v>0</v>
      </c>
      <c r="E269" s="242">
        <v>7500</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13236.96</v>
      </c>
      <c r="E279" s="51">
        <f t="shared" si="75"/>
        <v>36939.440000000002</v>
      </c>
      <c r="F279" s="52">
        <f t="shared" si="74"/>
        <v>279.06286639832712</v>
      </c>
    </row>
    <row r="280" spans="1:6" ht="24" x14ac:dyDescent="0.2">
      <c r="A280" s="53">
        <v>3861</v>
      </c>
      <c r="B280" s="85" t="s">
        <v>599</v>
      </c>
      <c r="C280" s="50" t="s">
        <v>600</v>
      </c>
      <c r="D280" s="242">
        <v>13236.96</v>
      </c>
      <c r="E280" s="242">
        <v>36939.440000000002</v>
      </c>
      <c r="F280" s="52">
        <f t="shared" si="74"/>
        <v>279.06286639832712</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1309294.81</v>
      </c>
      <c r="E289" s="51">
        <f t="shared" si="79"/>
        <v>1357607.2</v>
      </c>
      <c r="F289" s="52">
        <f t="shared" si="76"/>
        <v>103.68995505298</v>
      </c>
    </row>
    <row r="290" spans="1:6" ht="12.75" customHeight="1" x14ac:dyDescent="0.2">
      <c r="A290" s="53" t="s">
        <v>609</v>
      </c>
      <c r="B290" s="85" t="s">
        <v>620</v>
      </c>
      <c r="C290" s="50" t="s">
        <v>621</v>
      </c>
      <c r="D290" s="51">
        <f>IF(D6&gt;=D289,D6-D289,0)</f>
        <v>893025.23</v>
      </c>
      <c r="E290" s="51">
        <f>IF(E6&gt;=E289,E6-E289,0)</f>
        <v>829349.07000000007</v>
      </c>
      <c r="F290" s="52">
        <f t="shared" si="76"/>
        <v>92.86961242965107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430345.79</v>
      </c>
      <c r="E292" s="242">
        <v>1680363.84</v>
      </c>
      <c r="F292" s="52">
        <f t="shared" si="76"/>
        <v>390.46828830369179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505025.62</v>
      </c>
      <c r="E294" s="242">
        <v>254055.05</v>
      </c>
      <c r="F294" s="52">
        <f t="shared" si="76"/>
        <v>50.305378566734895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54390</v>
      </c>
      <c r="E298" s="51">
        <f t="shared" si="80"/>
        <v>177703.9</v>
      </c>
      <c r="F298" s="52">
        <f t="shared" ref="F298:F418" si="81">IF(D298&lt;&gt;0,IF(E298/D298&gt;=100,"&gt;&gt;100",E298/D298*100),"-")</f>
        <v>326.72164000735427</v>
      </c>
    </row>
    <row r="299" spans="1:6" ht="12.75" customHeight="1" x14ac:dyDescent="0.2">
      <c r="A299" s="53">
        <v>71</v>
      </c>
      <c r="B299" s="85" t="s">
        <v>637</v>
      </c>
      <c r="C299" s="50" t="s">
        <v>638</v>
      </c>
      <c r="D299" s="51">
        <f t="shared" ref="D299:E299" si="82">D300+D304</f>
        <v>54390</v>
      </c>
      <c r="E299" s="51">
        <f t="shared" si="82"/>
        <v>0</v>
      </c>
      <c r="F299" s="52">
        <f t="shared" si="81"/>
        <v>0</v>
      </c>
    </row>
    <row r="300" spans="1:6" ht="24" x14ac:dyDescent="0.2">
      <c r="A300" s="53">
        <v>711</v>
      </c>
      <c r="B300" s="85" t="s">
        <v>639</v>
      </c>
      <c r="C300" s="50" t="s">
        <v>640</v>
      </c>
      <c r="D300" s="51">
        <f t="shared" ref="D300:E300" si="83">SUM(D301:D303)</f>
        <v>54390</v>
      </c>
      <c r="E300" s="51">
        <f t="shared" si="83"/>
        <v>0</v>
      </c>
      <c r="F300" s="52">
        <f t="shared" si="81"/>
        <v>0</v>
      </c>
    </row>
    <row r="301" spans="1:6" ht="12.75" customHeight="1" x14ac:dyDescent="0.2">
      <c r="A301" s="53">
        <v>7111</v>
      </c>
      <c r="B301" s="85" t="s">
        <v>641</v>
      </c>
      <c r="C301" s="50" t="s">
        <v>642</v>
      </c>
      <c r="D301" s="242">
        <v>54390</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177703.9</v>
      </c>
      <c r="F311" s="52" t="str">
        <f t="shared" si="81"/>
        <v>-</v>
      </c>
    </row>
    <row r="312" spans="1:6" ht="12.75" customHeight="1" x14ac:dyDescent="0.2">
      <c r="A312" s="53">
        <v>721</v>
      </c>
      <c r="B312" s="85" t="s">
        <v>663</v>
      </c>
      <c r="C312" s="50" t="s">
        <v>664</v>
      </c>
      <c r="D312" s="51">
        <f t="shared" ref="D312:E312" si="86">SUM(D313:D316)</f>
        <v>0</v>
      </c>
      <c r="E312" s="51">
        <f t="shared" si="86"/>
        <v>177703.9</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v>177703.9</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296402.38</v>
      </c>
      <c r="E350" s="51">
        <f t="shared" si="95"/>
        <v>532411</v>
      </c>
      <c r="F350" s="52">
        <f t="shared" si="81"/>
        <v>179.62440112660363</v>
      </c>
    </row>
    <row r="351" spans="1:6" ht="12.75" customHeight="1" x14ac:dyDescent="0.2">
      <c r="A351" s="53">
        <v>41</v>
      </c>
      <c r="B351" s="85" t="s">
        <v>741</v>
      </c>
      <c r="C351" s="50" t="s">
        <v>742</v>
      </c>
      <c r="D351" s="51">
        <f t="shared" ref="D351:E351" si="96">D352+D356</f>
        <v>31474.030000000002</v>
      </c>
      <c r="E351" s="51">
        <f t="shared" si="96"/>
        <v>37475.33</v>
      </c>
      <c r="F351" s="52">
        <f t="shared" si="81"/>
        <v>119.06746609824035</v>
      </c>
    </row>
    <row r="352" spans="1:6" ht="12.75" customHeight="1" x14ac:dyDescent="0.2">
      <c r="A352" s="53">
        <v>411</v>
      </c>
      <c r="B352" s="85" t="s">
        <v>743</v>
      </c>
      <c r="C352" s="50" t="s">
        <v>744</v>
      </c>
      <c r="D352" s="51">
        <f t="shared" ref="D352:E352" si="97">SUM(D353:D355)</f>
        <v>29430.13</v>
      </c>
      <c r="E352" s="51">
        <f t="shared" si="97"/>
        <v>34370.83</v>
      </c>
      <c r="F352" s="52">
        <f t="shared" si="81"/>
        <v>116.78789730116721</v>
      </c>
    </row>
    <row r="353" spans="1:6" ht="12.75" customHeight="1" x14ac:dyDescent="0.2">
      <c r="A353" s="53">
        <v>4111</v>
      </c>
      <c r="B353" s="85" t="s">
        <v>641</v>
      </c>
      <c r="C353" s="50" t="s">
        <v>745</v>
      </c>
      <c r="D353" s="242">
        <v>29430.13</v>
      </c>
      <c r="E353" s="242">
        <v>34370.83</v>
      </c>
      <c r="F353" s="52">
        <f t="shared" si="81"/>
        <v>116.78789730116721</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2043.9</v>
      </c>
      <c r="E356" s="51">
        <f t="shared" si="98"/>
        <v>3104.5</v>
      </c>
      <c r="F356" s="52">
        <f t="shared" si="81"/>
        <v>151.89099271001515</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2043.9</v>
      </c>
      <c r="E359" s="242">
        <v>3104.5</v>
      </c>
      <c r="F359" s="52">
        <f t="shared" si="81"/>
        <v>151.89099271001515</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262628.34999999998</v>
      </c>
      <c r="E363" s="51">
        <f t="shared" si="99"/>
        <v>475873.17</v>
      </c>
      <c r="F363" s="52">
        <f t="shared" si="81"/>
        <v>181.1964207215253</v>
      </c>
    </row>
    <row r="364" spans="1:6" ht="12.75" customHeight="1" x14ac:dyDescent="0.2">
      <c r="A364" s="53">
        <v>421</v>
      </c>
      <c r="B364" s="85" t="s">
        <v>759</v>
      </c>
      <c r="C364" s="50" t="s">
        <v>760</v>
      </c>
      <c r="D364" s="51">
        <f t="shared" ref="D364:E364" si="100">SUM(D365:D368)</f>
        <v>201962.43</v>
      </c>
      <c r="E364" s="51">
        <f t="shared" si="100"/>
        <v>394239.04</v>
      </c>
      <c r="F364" s="52">
        <f t="shared" si="81"/>
        <v>195.20414762290196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69983.16</v>
      </c>
      <c r="E366" s="242">
        <v>204166.3</v>
      </c>
      <c r="F366" s="52">
        <f t="shared" si="81"/>
        <v>291.73632628192263</v>
      </c>
    </row>
    <row r="367" spans="1:6" ht="12.75" customHeight="1" x14ac:dyDescent="0.2">
      <c r="A367" s="53">
        <v>4213</v>
      </c>
      <c r="B367" s="85" t="s">
        <v>669</v>
      </c>
      <c r="C367" s="50" t="s">
        <v>763</v>
      </c>
      <c r="D367" s="242">
        <v>16487.34</v>
      </c>
      <c r="E367" s="242"/>
      <c r="F367" s="52">
        <f t="shared" si="81"/>
        <v>0</v>
      </c>
    </row>
    <row r="368" spans="1:6" ht="12.75" customHeight="1" x14ac:dyDescent="0.2">
      <c r="A368" s="53">
        <v>4214</v>
      </c>
      <c r="B368" s="85" t="s">
        <v>671</v>
      </c>
      <c r="C368" s="50" t="s">
        <v>764</v>
      </c>
      <c r="D368" s="242">
        <v>115491.93</v>
      </c>
      <c r="E368" s="242">
        <v>190072.74</v>
      </c>
      <c r="F368" s="52">
        <f t="shared" si="81"/>
        <v>164.57664184848241</v>
      </c>
    </row>
    <row r="369" spans="1:6" ht="12.75" customHeight="1" x14ac:dyDescent="0.2">
      <c r="A369" s="53">
        <v>422</v>
      </c>
      <c r="B369" s="85" t="s">
        <v>765</v>
      </c>
      <c r="C369" s="50" t="s">
        <v>766</v>
      </c>
      <c r="D369" s="51">
        <f t="shared" ref="D369:E369" si="101">SUM(D370:D377)</f>
        <v>17016.12</v>
      </c>
      <c r="E369" s="51">
        <f t="shared" si="101"/>
        <v>55134.13</v>
      </c>
      <c r="F369" s="52">
        <f t="shared" si="81"/>
        <v>324.0111729348406</v>
      </c>
    </row>
    <row r="370" spans="1:6" ht="12.75" customHeight="1" x14ac:dyDescent="0.2">
      <c r="A370" s="53">
        <v>4221</v>
      </c>
      <c r="B370" s="85" t="s">
        <v>675</v>
      </c>
      <c r="C370" s="50" t="s">
        <v>767</v>
      </c>
      <c r="D370" s="242">
        <v>1685.82</v>
      </c>
      <c r="E370" s="242">
        <v>9994.3799999999992</v>
      </c>
      <c r="F370" s="52">
        <f t="shared" si="81"/>
        <v>592.84977043812501</v>
      </c>
    </row>
    <row r="371" spans="1:6" ht="12.75" customHeight="1" x14ac:dyDescent="0.2">
      <c r="A371" s="53">
        <v>4222</v>
      </c>
      <c r="B371" s="85" t="s">
        <v>768</v>
      </c>
      <c r="C371" s="50" t="s">
        <v>769</v>
      </c>
      <c r="D371" s="242">
        <v>849.67</v>
      </c>
      <c r="E371" s="242"/>
      <c r="F371" s="52">
        <f t="shared" si="81"/>
        <v>0</v>
      </c>
    </row>
    <row r="372" spans="1:6" ht="12.75" customHeight="1" x14ac:dyDescent="0.2">
      <c r="A372" s="53">
        <v>4223</v>
      </c>
      <c r="B372" s="85" t="s">
        <v>679</v>
      </c>
      <c r="C372" s="50" t="s">
        <v>770</v>
      </c>
      <c r="D372" s="242">
        <v>0</v>
      </c>
      <c r="E372" s="242">
        <v>1520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14480.63</v>
      </c>
      <c r="E376" s="242">
        <v>43619.75</v>
      </c>
      <c r="F376" s="52">
        <f t="shared" si="81"/>
        <v>301.22826147757388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43649.8</v>
      </c>
      <c r="E391" s="51">
        <f t="shared" si="105"/>
        <v>26500</v>
      </c>
      <c r="F391" s="52">
        <f t="shared" si="81"/>
        <v>60.710472900219472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4114.41</v>
      </c>
      <c r="E394" s="242">
        <v>13312.5</v>
      </c>
      <c r="F394" s="52">
        <f t="shared" si="81"/>
        <v>323.55793418740478</v>
      </c>
    </row>
    <row r="395" spans="1:6" ht="12.75" customHeight="1" x14ac:dyDescent="0.2">
      <c r="A395" s="53">
        <v>4264</v>
      </c>
      <c r="B395" s="85" t="s">
        <v>725</v>
      </c>
      <c r="C395" s="50" t="s">
        <v>799</v>
      </c>
      <c r="D395" s="242">
        <v>39535.39</v>
      </c>
      <c r="E395" s="242">
        <v>13187.5</v>
      </c>
      <c r="F395" s="52">
        <f t="shared" si="81"/>
        <v>33.356190491607649</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2300</v>
      </c>
      <c r="E402" s="51">
        <f t="shared" si="109"/>
        <v>19062.5</v>
      </c>
      <c r="F402" s="52">
        <f t="shared" si="81"/>
        <v>828.80434782608688</v>
      </c>
    </row>
    <row r="403" spans="1:6" ht="12.75" customHeight="1" x14ac:dyDescent="0.2">
      <c r="A403" s="53">
        <v>451</v>
      </c>
      <c r="B403" s="85" t="s">
        <v>812</v>
      </c>
      <c r="C403" s="50" t="s">
        <v>813</v>
      </c>
      <c r="D403" s="242">
        <v>2300</v>
      </c>
      <c r="E403" s="242">
        <v>16562.5</v>
      </c>
      <c r="F403" s="52">
        <f t="shared" si="81"/>
        <v>720.10869565217388</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v>2500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242012.38</v>
      </c>
      <c r="E408" s="51">
        <f t="shared" si="111"/>
        <v>354707.1</v>
      </c>
      <c r="F408" s="52">
        <f t="shared" si="81"/>
        <v>146.56568395385392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128053.01</v>
      </c>
      <c r="E410" s="242">
        <v>762394.33</v>
      </c>
      <c r="F410" s="52">
        <f t="shared" si="81"/>
        <v>595.37400175130597</v>
      </c>
    </row>
    <row r="411" spans="1:6" ht="12.75" customHeight="1" x14ac:dyDescent="0.2">
      <c r="A411" s="53">
        <v>97</v>
      </c>
      <c r="B411" s="85" t="s">
        <v>828</v>
      </c>
      <c r="C411" s="50" t="s">
        <v>829</v>
      </c>
      <c r="D411" s="242">
        <v>0</v>
      </c>
      <c r="E411" s="242">
        <v>13579.86</v>
      </c>
      <c r="F411" s="52" t="str">
        <f t="shared" si="81"/>
        <v>-</v>
      </c>
    </row>
    <row r="412" spans="1:6" ht="12.75" customHeight="1" x14ac:dyDescent="0.2">
      <c r="A412" s="53" t="s">
        <v>609</v>
      </c>
      <c r="B412" s="85" t="s">
        <v>830</v>
      </c>
      <c r="C412" s="50" t="s">
        <v>831</v>
      </c>
      <c r="D412" s="51">
        <f>D6+D298</f>
        <v>2256710.04</v>
      </c>
      <c r="E412" s="51">
        <f>E6+E298</f>
        <v>2364660.17</v>
      </c>
      <c r="F412" s="52">
        <f t="shared" si="81"/>
        <v>104.78351795696356</v>
      </c>
    </row>
    <row r="413" spans="1:6" ht="12.75" customHeight="1" x14ac:dyDescent="0.2">
      <c r="A413" s="53" t="s">
        <v>609</v>
      </c>
      <c r="B413" s="85" t="s">
        <v>832</v>
      </c>
      <c r="C413" s="50" t="s">
        <v>833</v>
      </c>
      <c r="D413" s="51">
        <f t="shared" ref="D413:E413" si="112">D289+D350</f>
        <v>1605697.19</v>
      </c>
      <c r="E413" s="51">
        <f t="shared" si="112"/>
        <v>1890018.2</v>
      </c>
      <c r="F413" s="52">
        <f t="shared" si="81"/>
        <v>117.70701298916765</v>
      </c>
    </row>
    <row r="414" spans="1:6" ht="12.75" customHeight="1" x14ac:dyDescent="0.2">
      <c r="A414" s="53" t="s">
        <v>609</v>
      </c>
      <c r="B414" s="85" t="s">
        <v>834</v>
      </c>
      <c r="C414" s="50" t="s">
        <v>835</v>
      </c>
      <c r="D414" s="51">
        <f t="shared" ref="D414:E414" si="113">IF(D412&gt;=D413,D412-D413,0)</f>
        <v>651012.85000000009</v>
      </c>
      <c r="E414" s="51">
        <f t="shared" si="113"/>
        <v>474641.97</v>
      </c>
      <c r="F414" s="52">
        <f t="shared" si="81"/>
        <v>72.908233685402664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302292.77999999997</v>
      </c>
      <c r="E416" s="51">
        <f t="shared" si="115"/>
        <v>917969.51000000013</v>
      </c>
      <c r="F416" s="52">
        <f t="shared" si="81"/>
        <v>303.6690158461609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505025.62</v>
      </c>
      <c r="E418" s="62">
        <f t="shared" si="117"/>
        <v>267634.90999999997</v>
      </c>
      <c r="F418" s="57">
        <f t="shared" si="81"/>
        <v>52.994323337497207</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180303.03</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180303.03</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180303.03</v>
      </c>
      <c r="F495" s="52" t="str">
        <f t="shared" si="119"/>
        <v>-</v>
      </c>
    </row>
    <row r="496" spans="1:6" ht="12.75" customHeight="1" x14ac:dyDescent="0.2">
      <c r="A496" s="53">
        <v>8443</v>
      </c>
      <c r="B496" s="85" t="s">
        <v>999</v>
      </c>
      <c r="C496" s="50" t="s">
        <v>1000</v>
      </c>
      <c r="D496" s="242">
        <v>0</v>
      </c>
      <c r="E496" s="242">
        <v>180303.03</v>
      </c>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6835.01</v>
      </c>
      <c r="E528" s="51">
        <f t="shared" si="148"/>
        <v>10238.32</v>
      </c>
      <c r="F528" s="52">
        <f t="shared" si="119"/>
        <v>149.79231925044732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6835.01</v>
      </c>
      <c r="E593" s="51">
        <f t="shared" si="167"/>
        <v>10238.32</v>
      </c>
      <c r="F593" s="52">
        <f t="shared" si="119"/>
        <v>149.79231925044732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6835.01</v>
      </c>
      <c r="E605" s="51">
        <f t="shared" si="171"/>
        <v>10238.32</v>
      </c>
      <c r="F605" s="52">
        <f t="shared" si="119"/>
        <v>149.79231925044732</v>
      </c>
    </row>
    <row r="606" spans="1:6" ht="24" x14ac:dyDescent="0.2">
      <c r="A606" s="53">
        <v>5443</v>
      </c>
      <c r="B606" s="85" t="s">
        <v>1210</v>
      </c>
      <c r="C606" s="50" t="s">
        <v>1211</v>
      </c>
      <c r="D606" s="242">
        <v>6835.01</v>
      </c>
      <c r="E606" s="242">
        <v>10238.32</v>
      </c>
      <c r="F606" s="52">
        <f t="shared" si="119"/>
        <v>149.79231925044732</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170064.71</v>
      </c>
      <c r="F635" s="52" t="str">
        <f t="shared" si="119"/>
        <v>-</v>
      </c>
    </row>
    <row r="636" spans="1:6" ht="12.75" customHeight="1" x14ac:dyDescent="0.2">
      <c r="A636" s="53" t="s">
        <v>609</v>
      </c>
      <c r="B636" s="85" t="s">
        <v>1270</v>
      </c>
      <c r="C636" s="50" t="s">
        <v>1271</v>
      </c>
      <c r="D636" s="51">
        <f t="shared" ref="D636:E636" si="179">IF(D528-D420&gt;=0,D528-D420,0)</f>
        <v>6835.01</v>
      </c>
      <c r="E636" s="51">
        <f t="shared" si="179"/>
        <v>0</v>
      </c>
      <c r="F636" s="52">
        <f t="shared" si="119"/>
        <v>0</v>
      </c>
    </row>
    <row r="637" spans="1:6" ht="12.75" customHeight="1" x14ac:dyDescent="0.2">
      <c r="A637" s="53">
        <v>92213</v>
      </c>
      <c r="B637" s="85" t="s">
        <v>1272</v>
      </c>
      <c r="C637" s="50" t="s">
        <v>1273</v>
      </c>
      <c r="D637" s="242">
        <v>0</v>
      </c>
      <c r="E637" s="242">
        <v>29665.11</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2256710.04</v>
      </c>
      <c r="E639" s="51">
        <f t="shared" si="180"/>
        <v>2544963.1999999997</v>
      </c>
      <c r="F639" s="52">
        <f t="shared" si="119"/>
        <v>112.77315893006794</v>
      </c>
    </row>
    <row r="640" spans="1:6" ht="12.75" customHeight="1" x14ac:dyDescent="0.2">
      <c r="A640" s="53" t="s">
        <v>609</v>
      </c>
      <c r="B640" s="85" t="s">
        <v>1278</v>
      </c>
      <c r="C640" s="50" t="s">
        <v>1279</v>
      </c>
      <c r="D640" s="51">
        <f t="shared" ref="D640:E640" si="181">D413+D528</f>
        <v>1612532.2</v>
      </c>
      <c r="E640" s="51">
        <f t="shared" si="181"/>
        <v>1900256.52</v>
      </c>
      <c r="F640" s="52">
        <f t="shared" si="119"/>
        <v>117.84301237519475</v>
      </c>
    </row>
    <row r="641" spans="1:6" ht="12.75" customHeight="1" x14ac:dyDescent="0.2">
      <c r="A641" s="53" t="s">
        <v>609</v>
      </c>
      <c r="B641" s="85" t="s">
        <v>1280</v>
      </c>
      <c r="C641" s="50" t="s">
        <v>1281</v>
      </c>
      <c r="D641" s="51">
        <f t="shared" ref="D641:E641" si="182">IF(D639&gt;=D640,D639-D640,0)</f>
        <v>644177.84000000008</v>
      </c>
      <c r="E641" s="51">
        <f t="shared" si="182"/>
        <v>644706.6799999997</v>
      </c>
      <c r="F641" s="52">
        <f t="shared" si="119"/>
        <v>100.08209534187014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302292.77999999997</v>
      </c>
      <c r="E643" s="51">
        <f t="shared" si="184"/>
        <v>947634.62000000011</v>
      </c>
      <c r="F643" s="52">
        <f t="shared" si="119"/>
        <v>313.48238618203197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946470.62000000011</v>
      </c>
      <c r="E645" s="51">
        <f t="shared" si="186"/>
        <v>1592341.2999999998</v>
      </c>
      <c r="F645" s="52">
        <f t="shared" si="119"/>
        <v>168.23990796460217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55221.13</v>
      </c>
      <c r="E647" s="243">
        <v>63824.02</v>
      </c>
      <c r="F647" s="57">
        <f t="shared" si="119"/>
        <v>115.57898217584463</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257519.54</v>
      </c>
      <c r="E649" s="242">
        <v>582632.74</v>
      </c>
      <c r="F649" s="52">
        <f t="shared" ref="F649:F724" si="188">IF(D649&lt;&gt;0,IF(E649/D649&gt;=100,"&gt;&gt;100",E649/D649*100),"-")</f>
        <v>226.24797326059218</v>
      </c>
    </row>
    <row r="650" spans="1:6" ht="12.75" customHeight="1" x14ac:dyDescent="0.2">
      <c r="A650" s="53" t="s">
        <v>1297</v>
      </c>
      <c r="B650" s="85" t="s">
        <v>1298</v>
      </c>
      <c r="C650" s="50" t="s">
        <v>1297</v>
      </c>
      <c r="D650" s="242">
        <v>2764605.18</v>
      </c>
      <c r="E650" s="242">
        <v>2843797.87</v>
      </c>
      <c r="F650" s="52">
        <f t="shared" si="188"/>
        <v>102.86452078484494</v>
      </c>
    </row>
    <row r="651" spans="1:6" ht="12.75" customHeight="1" x14ac:dyDescent="0.2">
      <c r="A651" s="53" t="s">
        <v>1299</v>
      </c>
      <c r="B651" s="85" t="s">
        <v>1300</v>
      </c>
      <c r="C651" s="50" t="s">
        <v>1299</v>
      </c>
      <c r="D651" s="242">
        <v>2257775.23</v>
      </c>
      <c r="E651" s="242">
        <v>2641304.7000000002</v>
      </c>
      <c r="F651" s="52">
        <f t="shared" si="188"/>
        <v>116.9870527811575</v>
      </c>
    </row>
    <row r="652" spans="1:6" ht="24" x14ac:dyDescent="0.2">
      <c r="A652" s="53">
        <v>11</v>
      </c>
      <c r="B652" s="85" t="s">
        <v>1301</v>
      </c>
      <c r="C652" s="50" t="s">
        <v>1302</v>
      </c>
      <c r="D652" s="51">
        <f t="shared" ref="D652:E652" si="189">+D649+D650-D651</f>
        <v>764349.49000000022</v>
      </c>
      <c r="E652" s="51">
        <f t="shared" si="189"/>
        <v>785125.91000000015</v>
      </c>
      <c r="F652" s="52">
        <f t="shared" si="188"/>
        <v>102.71818327503561</v>
      </c>
    </row>
    <row r="653" spans="1:6" ht="24" x14ac:dyDescent="0.2">
      <c r="A653" s="53" t="s">
        <v>609</v>
      </c>
      <c r="B653" s="85" t="s">
        <v>1303</v>
      </c>
      <c r="C653" s="50" t="s">
        <v>1304</v>
      </c>
      <c r="D653" s="262">
        <v>13</v>
      </c>
      <c r="E653" s="262">
        <v>13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13</v>
      </c>
      <c r="E655" s="262">
        <v>13</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3575.52</v>
      </c>
      <c r="E661" s="242">
        <v>47766</v>
      </c>
      <c r="F661" s="52">
        <f t="shared" si="188"/>
        <v>1335.9175728285675</v>
      </c>
    </row>
    <row r="662" spans="1:6" ht="12.75" customHeight="1" x14ac:dyDescent="0.2">
      <c r="A662" s="53">
        <v>63312</v>
      </c>
      <c r="B662" s="85" t="s">
        <v>1322</v>
      </c>
      <c r="C662" s="50" t="s">
        <v>1323</v>
      </c>
      <c r="D662" s="242">
        <v>13922.88</v>
      </c>
      <c r="E662" s="242">
        <v>5220.25</v>
      </c>
      <c r="F662" s="52">
        <f t="shared" si="188"/>
        <v>37.494038589717071</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52574.57</v>
      </c>
      <c r="E665" s="242">
        <v>100000</v>
      </c>
      <c r="F665" s="52">
        <f t="shared" si="188"/>
        <v>190.20602546059814</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32015.23</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876.87</v>
      </c>
      <c r="E675" s="242">
        <v>2041.2</v>
      </c>
      <c r="F675" s="52">
        <f t="shared" si="188"/>
        <v>232.78251052037362</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25251.62</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v>128770.25</v>
      </c>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37242.07</v>
      </c>
      <c r="E710" s="242">
        <v>23532.37</v>
      </c>
      <c r="F710" s="52">
        <f t="shared" si="188"/>
        <v>63.187599400355566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7520.03</v>
      </c>
      <c r="E718" s="242">
        <v>7793.75</v>
      </c>
      <c r="F718" s="52">
        <f t="shared" si="188"/>
        <v>103.63987909622701</v>
      </c>
    </row>
    <row r="719" spans="1:6" ht="12.75" customHeight="1" x14ac:dyDescent="0.2">
      <c r="A719" s="53" t="s">
        <v>1418</v>
      </c>
      <c r="B719" s="85" t="s">
        <v>1419</v>
      </c>
      <c r="C719" s="50" t="s">
        <v>1418</v>
      </c>
      <c r="D719" s="242">
        <v>1327.23</v>
      </c>
      <c r="E719" s="242"/>
      <c r="F719" s="52">
        <f t="shared" si="188"/>
        <v>0</v>
      </c>
    </row>
    <row r="720" spans="1:6" ht="12.75" customHeight="1" x14ac:dyDescent="0.2">
      <c r="A720" s="53" t="s">
        <v>1420</v>
      </c>
      <c r="B720" s="85" t="s">
        <v>1421</v>
      </c>
      <c r="C720" s="50" t="s">
        <v>1420</v>
      </c>
      <c r="D720" s="242">
        <v>1031.92</v>
      </c>
      <c r="E720" s="242">
        <v>3145.06</v>
      </c>
      <c r="F720" s="52">
        <f t="shared" si="188"/>
        <v>304.77750213194821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817.4</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28790.639999999999</v>
      </c>
      <c r="E724" s="242">
        <v>28790.639999999999</v>
      </c>
      <c r="F724" s="52">
        <f t="shared" si="188"/>
        <v>100</v>
      </c>
    </row>
    <row r="725" spans="1:6" ht="12.75" customHeight="1" x14ac:dyDescent="0.2">
      <c r="A725" s="53">
        <v>32911</v>
      </c>
      <c r="B725" s="85" t="s">
        <v>1430</v>
      </c>
      <c r="C725" s="50" t="s">
        <v>1431</v>
      </c>
      <c r="D725" s="242">
        <v>2913</v>
      </c>
      <c r="E725" s="310">
        <v>2913</v>
      </c>
      <c r="F725" s="52">
        <f t="shared" ref="F725:F979" si="190">IF(D725&lt;&gt;0,IF(E725/D725&gt;=100,"&gt;&gt;100",E725/D725*100),"-")</f>
        <v>100</v>
      </c>
    </row>
    <row r="726" spans="1:6" ht="12.75" customHeight="1" x14ac:dyDescent="0.2">
      <c r="A726" s="53" t="s">
        <v>1432</v>
      </c>
      <c r="B726" s="85" t="s">
        <v>1433</v>
      </c>
      <c r="C726" s="50" t="s">
        <v>1432</v>
      </c>
      <c r="D726" s="242">
        <v>4884.08</v>
      </c>
      <c r="E726" s="310">
        <v>4269.79</v>
      </c>
      <c r="F726" s="52">
        <f t="shared" si="190"/>
        <v>87.422605690324488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3665.6</v>
      </c>
      <c r="E742" s="242">
        <v>2655.14</v>
      </c>
      <c r="F742" s="52">
        <f t="shared" si="190"/>
        <v>72.433980794412918</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26835.599999999999</v>
      </c>
      <c r="E767" s="242">
        <v>26726.7</v>
      </c>
      <c r="F767" s="52">
        <f t="shared" si="190"/>
        <v>99.594195769798333</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50368.24</v>
      </c>
      <c r="E816" s="310">
        <v>49717.23</v>
      </c>
      <c r="F816" s="52">
        <f t="shared" si="190"/>
        <v>98.707499011281712</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9607.48</v>
      </c>
      <c r="E819" s="310">
        <v>18124</v>
      </c>
      <c r="F819" s="52">
        <f t="shared" si="190"/>
        <v>188.64468101937243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1170</v>
      </c>
      <c r="E823" s="242"/>
      <c r="F823" s="52">
        <f t="shared" si="190"/>
        <v>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9127.5</v>
      </c>
      <c r="E825" s="310">
        <v>3394.61</v>
      </c>
      <c r="F825" s="52">
        <f t="shared" si="190"/>
        <v>37.191016159956177</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6608.68</v>
      </c>
      <c r="E827" s="310">
        <v>7991.35</v>
      </c>
      <c r="F827" s="52">
        <f t="shared" si="190"/>
        <v>120.92202981533377</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310">
        <v>660</v>
      </c>
      <c r="F829" s="52" t="str">
        <f t="shared" si="190"/>
        <v>-</v>
      </c>
    </row>
    <row r="830" spans="1:6" ht="12.75" customHeight="1" x14ac:dyDescent="0.2">
      <c r="A830" s="53">
        <v>38612</v>
      </c>
      <c r="B830" s="85" t="s">
        <v>1639</v>
      </c>
      <c r="C830" s="50" t="s">
        <v>1640</v>
      </c>
      <c r="D830" s="242">
        <v>13236.96</v>
      </c>
      <c r="E830" s="310">
        <v>36939.440000000002</v>
      </c>
      <c r="F830" s="52">
        <f t="shared" si="190"/>
        <v>279.06286639832712</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310">
        <v>180303.03</v>
      </c>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6835.01</v>
      </c>
      <c r="E954" s="310">
        <v>10238.32</v>
      </c>
      <c r="F954" s="52">
        <f t="shared" si="190"/>
        <v>149.79231925044732</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724 D727:E815 D725:D726 D817:E818 D816 D820:E824 D819 D826:E826 D825 D828:E828 D827 D831:E885 D829:D830 D887:E953 D886 D955:E982 D954">
    <cfRule type="cellIs" dxfId="16" priority="12" operator="lessThan">
      <formula>-0.001</formula>
    </cfRule>
  </conditionalFormatting>
  <conditionalFormatting sqref="E725:E726">
    <cfRule type="cellIs" dxfId="15" priority="8" operator="lessThan">
      <formula>-0.001</formula>
    </cfRule>
  </conditionalFormatting>
  <conditionalFormatting sqref="E816">
    <cfRule type="cellIs" dxfId="14" priority="7" operator="lessThan">
      <formula>-0.001</formula>
    </cfRule>
  </conditionalFormatting>
  <conditionalFormatting sqref="E819">
    <cfRule type="cellIs" dxfId="13" priority="6" operator="lessThan">
      <formula>-0.001</formula>
    </cfRule>
  </conditionalFormatting>
  <conditionalFormatting sqref="E825">
    <cfRule type="cellIs" dxfId="12" priority="5" operator="lessThan">
      <formula>-0.001</formula>
    </cfRule>
  </conditionalFormatting>
  <conditionalFormatting sqref="E827">
    <cfRule type="cellIs" dxfId="11" priority="4" operator="lessThan">
      <formula>-0.001</formula>
    </cfRule>
  </conditionalFormatting>
  <conditionalFormatting sqref="E829:E830">
    <cfRule type="cellIs" dxfId="10" priority="3" operator="lessThan">
      <formula>-0.001</formula>
    </cfRule>
  </conditionalFormatting>
  <conditionalFormatting sqref="E886">
    <cfRule type="cellIs" dxfId="9" priority="2" operator="lessThan">
      <formula>-0.001</formula>
    </cfRule>
  </conditionalFormatting>
  <conditionalFormatting sqref="E954">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411923.36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1978160.0899999999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1267590.8299999998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315473.67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424034.39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21836.13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310057.75</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80488.02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2292.96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113407.91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530266.23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180303.03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180303.03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1880624.77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1305015.9099999999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302438.21000000002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497909.02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20479.86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310057.75</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80759.820000000007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2292.96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91078.29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565370.54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10238.32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10238.32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509458.6799999997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132621.60999999999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64865.08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25741.43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19962.310000000001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1306.55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145.47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4327.1000000000004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30601.7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1500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29101.7</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1512.5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1512.5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7009.45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92.9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6916.55</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67756.53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7600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60156.53</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376837.07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111715.83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265121.24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3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35079</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Preko</cp:lastModifiedBy>
  <cp:lastPrinted>2024-07-17T10:37:41Z</cp:lastPrinted>
  <dcterms:created xsi:type="dcterms:W3CDTF">2022-04-01T05:14:30Z</dcterms:created>
  <dcterms:modified xsi:type="dcterms:W3CDTF">2024-09-02T11:44:18Z</dcterms:modified>
</cp:coreProperties>
</file>